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5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<sst xmlns="http://schemas.openxmlformats.org/spreadsheetml/2006/main" count="312" uniqueCount="153">
  <si>
    <t>FINANCIJSKI PLAN PRORAČUNSKOG KORISNIKA JEDINICE LOKALNE I PODRUČNE (REGIONALNE) SAMOUPRAVE 
ZA 2025. I PROJEKCIJA ZA 2026. I 2027. GODINU</t>
  </si>
  <si>
    <t>I. OPĆI DIO</t>
  </si>
  <si>
    <t>A) SAŽETAK RAČUNA PRIHODA I RASHODA</t>
  </si>
  <si>
    <t>EUR</t>
  </si>
  <si>
    <t>OŠ OTRIĆI-DUBRAVE</t>
  </si>
  <si>
    <t>Izvršenje 2023.*</t>
  </si>
  <si>
    <t>Plan 2024.</t>
  </si>
  <si>
    <t>Proračun za 2025.</t>
  </si>
  <si>
    <t>Projekcija proračuna
za 2026.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</si>
  <si>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</si>
  <si>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</si>
  <si>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</si>
  <si>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</si>
  <si>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</si>
  <si>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</si>
  <si>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</si>
  <si>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</si>
  <si>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</si>
  <si>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</si>
  <si>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</si>
  <si>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</si>
  <si>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</si>
  <si>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</si>
  <si>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</si>
  <si>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</si>
  <si>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</si>
  <si>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</si>
  <si>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Izvršenje 2022.*</t>
  </si>
  <si>
    <t>Plan 2023.</t>
  </si>
  <si>
    <t>Proračun za 2024.</t>
  </si>
  <si>
    <t>Projekcija proračuna
za 2025.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</si>
  <si>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</si>
  <si>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</si>
  <si>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</si>
  <si>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</si>
  <si>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</si>
  <si>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</si>
  <si>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</si>
  <si>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</si>
  <si>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2023.</t>
  </si>
  <si>
    <t>Plan za 2025.</t>
  </si>
  <si>
    <t>Projekcija 
za 2026.</t>
  </si>
  <si>
    <t>Projekcija 
za 2027.</t>
  </si>
  <si>
    <t>Prihodi poslovanja</t>
  </si>
  <si>
    <t>Pomoći iz inozemstva i od subjekata unutar općeg proračuna</t>
  </si>
  <si>
    <t>Prihodi od imovine</t>
  </si>
  <si>
    <t>Prihodi o upravnih i administrativnih pristojbi</t>
  </si>
  <si>
    <t>Prihodi od prodaje te pruženih usluga i prihodi od donacija</t>
  </si>
  <si>
    <t>Prihodi iz nadlež.proračuna i od HZZO-a temeljem ugov. Obv.</t>
  </si>
  <si>
    <t>Vlastiti izvori</t>
  </si>
  <si>
    <t>Rezultat poslovanja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</si>
  <si>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</si>
  <si>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</si>
  <si>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</si>
  <si>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</si>
  <si>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</si>
  <si>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</si>
  <si>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</t>
  </si>
  <si>
    <t>Ostali rashodi</t>
  </si>
  <si>
    <t>…</t>
  </si>
  <si>
    <t>Rashodi za nabavu nefinancijske imovine</t>
  </si>
  <si>
    <t>Rashodi za nabavu proizvedene dugotrajne imovine</t>
  </si>
  <si>
    <t>PRIHODI POSLOVANJA PREMA IZVORIMA FINANCIRANJA</t>
  </si>
  <si>
    <t>Brojčana oznaka i naziv</t>
  </si>
  <si>
    <t>1 Opći prihosi i primici</t>
  </si>
  <si>
    <t>11 Opći prihodi i primici</t>
  </si>
  <si>
    <t>3 Vlastiti prihodi</t>
  </si>
  <si>
    <t>32 Vlastiti prihodi - proračunski korisnici</t>
  </si>
  <si>
    <t>4 Prihodi za posebne namjene</t>
  </si>
  <si>
    <t xml:space="preserve">  43 Ostali prihodi za posebne namjene</t>
  </si>
  <si>
    <t>44 Decentraitzirana sredstva</t>
  </si>
  <si>
    <t>5 Pomoći</t>
  </si>
  <si>
    <t xml:space="preserve">  58 Ostale pomoći</t>
  </si>
  <si>
    <t>56 Pomoći EU</t>
  </si>
  <si>
    <t xml:space="preserve">  59 Pomoći/Fondovi EU</t>
  </si>
  <si>
    <t>6 Donacije</t>
  </si>
  <si>
    <t xml:space="preserve">  62 Donacije - proračunski korisnici</t>
  </si>
  <si>
    <t>RASHODI POSLOVANJA PREMA IZVORIMA FINANCIRANJA</t>
  </si>
  <si>
    <t>1 Opći prihodi i primici</t>
  </si>
  <si>
    <t xml:space="preserve">  11 Opći prihodi i primici</t>
  </si>
  <si>
    <t>'32 Vlastiti prihodi - proračunski korisnici</t>
  </si>
  <si>
    <t xml:space="preserve">  44 Decentrilizirana sredstva</t>
  </si>
  <si>
    <t xml:space="preserve">  56 Fondovi EU</t>
  </si>
  <si>
    <t>RASHODI PREMA FUNKCIJSKOJ KLASIFIKACIJI</t>
  </si>
  <si>
    <t>UKUPNI RASHODI</t>
  </si>
  <si>
    <t>09 Obrazovanje</t>
  </si>
  <si>
    <t>091 Predškolsko i osnovno obrazovanje</t>
  </si>
  <si>
    <t>098 Usluge obrazovanja koje nisu drugdje svrstane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</si>
  <si>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</si>
  <si>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</si>
  <si>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</si>
  <si>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</si>
  <si>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</si>
  <si>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</si>
  <si>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</si>
  <si>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</si>
  <si>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</si>
  <si>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</si>
  <si>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</si>
  <si>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31 Vlastiti prihodi</t>
  </si>
  <si>
    <t>II. POSEBNI DIO</t>
  </si>
  <si>
    <t>Šifra</t>
  </si>
  <si>
    <t xml:space="preserve">Naziv </t>
  </si>
  <si>
    <t>PROGRAM A101206</t>
  </si>
  <si>
    <t>EU projekti UO za obrazovanje, kulturu i sport</t>
  </si>
  <si>
    <t>Aktivnost A101206T120602</t>
  </si>
  <si>
    <t>Europski socijalni fond - Projekt Zajedno možemo sve vol.6/7-pomoćnik u nastavi</t>
  </si>
  <si>
    <t>Izvor financiranja 1.1</t>
  </si>
  <si>
    <t>Opći prihodi i primici</t>
  </si>
  <si>
    <t>Izvor financiranja 5.6</t>
  </si>
  <si>
    <t>Fondovi EU</t>
  </si>
  <si>
    <t>PROGRAM A101207</t>
  </si>
  <si>
    <t>Zakonski standard ustanova u obrazovanju</t>
  </si>
  <si>
    <t>Aktivnost A101207A120701</t>
  </si>
  <si>
    <t>Osiguravanje uvjeta rada za redovno poslovanje osnovne škole</t>
  </si>
  <si>
    <t>Izvor financiranja 3.2</t>
  </si>
  <si>
    <t>Vlastiti prihodi -proračunski korisnici</t>
  </si>
  <si>
    <t>Izvor financiranja 4.3</t>
  </si>
  <si>
    <t>Prihodi za posebne namjene - proračunski korisnici</t>
  </si>
  <si>
    <t>Izvor financiranja 4.4</t>
  </si>
  <si>
    <t>Decentralizirana sredstva</t>
  </si>
  <si>
    <t>Izvor financiranja 5.8</t>
  </si>
  <si>
    <t>Ostale pomoći - proračunski korisnici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</si>
  <si>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</si>
  <si>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</si>
  <si>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</si>
  <si>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</si>
  <si>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</si>
  <si>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</si>
  <si>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Rashosi za nabavu nef. Imovine</t>
  </si>
  <si>
    <t>Rashodi za dodatna ulaganja na nefinancijskoj imovini</t>
  </si>
  <si>
    <t>PROGRAM A101208</t>
  </si>
  <si>
    <t>Program ustanova u obrazovanju iznad standarda</t>
  </si>
  <si>
    <t>Aktivnost A101208A120801</t>
  </si>
  <si>
    <t>Poticanje demografskog razvitka</t>
  </si>
  <si>
    <t>Aktivnost A101208A120804</t>
  </si>
  <si>
    <t>Financiranje školskih projekata</t>
  </si>
  <si>
    <t>Aktivnost A101208A120808</t>
  </si>
  <si>
    <t>Nabava udžbenika za učenike OŠ</t>
  </si>
  <si>
    <t>Aktivnost A101208A120809</t>
  </si>
  <si>
    <t>Programi školskog kurikuluma</t>
  </si>
  <si>
    <t>Izvor financiranja 6.2</t>
  </si>
  <si>
    <t>Donacije - proračunski korisnici</t>
  </si>
  <si>
    <t>Aktivnost A101208A120810</t>
  </si>
  <si>
    <t>Ostale aktivnosti osnovnih škola</t>
  </si>
  <si>
    <t>mater. Rashodi</t>
  </si>
  <si>
    <t>Rashodi za nabavu proizvodne dug. Imovine</t>
  </si>
  <si>
    <t>Aktivnost A101208A120811</t>
  </si>
  <si>
    <t>Dodatne djelatnosti osnovnih škola</t>
  </si>
  <si>
    <t>Aktivnost A101208A120818</t>
  </si>
  <si>
    <t>Organizacija prehrane u osnovnim školama</t>
  </si>
  <si>
    <t>Aktivnost A101208A120819</t>
  </si>
  <si>
    <t>Opskrba školskih ustanova higijenskim potrepštinama za učenice osnovnih škola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</si>
</sst>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1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sz val="14"/>
      <color indexed="8"/>
      <name val="Arial"/>
      <charset val="238"/>
    </font>
    <font>
      <b/>
      <sz val="11"/>
      <color theme="1"/>
      <name val="Calibri"/>
      <charset val="238"/>
      <scheme val="minor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2" xfId="0" applyNumberFormat="1" applyFont="1" applyFill="1" applyBorder="1" applyAlignment="1" applyProtection="1">
      <alignment horizontal="left" vertical="center" wrapText="1" indent="1"/>
    </xf>
    <xf numFmtId="0" fontId="3" fillId="3" borderId="3" xfId="0" applyNumberFormat="1" applyFont="1" applyFill="1" applyBorder="1" applyAlignment="1" applyProtection="1">
      <alignment horizontal="left" vertical="center" wrapText="1" indent="1"/>
    </xf>
    <xf numFmtId="3" fontId="3" fillId="3" borderId="4" xfId="0" applyNumberFormat="1" applyFont="1" applyFill="1" applyBorder="1" applyAlignment="1" applyProtection="1">
      <alignment horizontal="right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8" fillId="3" borderId="4" xfId="0" applyNumberFormat="1" applyFont="1" applyFill="1" applyBorder="1" applyAlignment="1" applyProtection="1">
      <alignment vertical="center" wrapText="1"/>
    </xf>
    <xf numFmtId="0" fontId="9" fillId="3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4" xfId="0" applyNumberFormat="1" applyFont="1" applyFill="1" applyBorder="1" applyAlignment="1" applyProtection="1">
      <alignment horizontal="left" vertical="center"/>
    </xf>
    <xf numFmtId="0" fontId="10" fillId="3" borderId="4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3" fontId="3" fillId="3" borderId="5" xfId="0" applyNumberFormat="1" applyFont="1" applyFill="1" applyBorder="1" applyAlignment="1" applyProtection="1">
      <alignment horizontal="right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left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vertical="center" wrapText="1"/>
    </xf>
    <xf numFmtId="0" fontId="10" fillId="4" borderId="2" xfId="0" applyNumberFormat="1" applyFont="1" applyFill="1" applyBorder="1" applyAlignment="1" applyProtection="1">
      <alignment vertical="center"/>
    </xf>
    <xf numFmtId="3" fontId="5" fillId="4" borderId="4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3" fontId="8" fillId="2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2" xfId="0" applyNumberFormat="1" applyFont="1" applyFill="1" applyBorder="1" applyAlignment="1" applyProtection="1">
      <alignment horizontal="left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20" fillId="0" borderId="6" xfId="0" applyFont="1" applyBorder="1" applyAlignment="1">
      <alignment horizontal="right" vertical="center"/>
    </xf>
    <xf numFmtId="3" fontId="5" fillId="0" borderId="4" xfId="0" applyNumberFormat="1" applyFont="1" applyFill="1" applyBorder="1" applyAlignment="1" applyProtection="1">
      <alignment horizontal="right" wrapText="1"/>
    </xf>
    <xf numFmtId="3" fontId="8" fillId="2" borderId="4" xfId="0" applyNumberFormat="1" applyFont="1" applyFill="1" applyBorder="1" applyAlignment="1" applyProtection="1">
      <alignment horizontal="right" wrapText="1"/>
    </xf>
    <xf numFmtId="3" fontId="8" fillId="4" borderId="4" xfId="0" applyNumberFormat="1" applyFont="1" applyFill="1" applyBorder="1" applyAlignment="1">
      <alignment horizontal="right"/>
    </xf>
    <xf numFmtId="0" fontId="5" fillId="0" borderId="1" xfId="0" applyFont="1" applyBorder="1" applyAlignment="1" quotePrefix="1">
      <alignment horizontal="left" wrapText="1"/>
    </xf>
    <xf numFmtId="0" fontId="8" fillId="0" borderId="1" xfId="0" applyFont="1" applyFill="1" applyBorder="1" applyAlignment="1" quotePrefix="1">
      <alignment horizontal="left" vertical="center"/>
    </xf>
    <xf numFmtId="0" fontId="8" fillId="0" borderId="1" xfId="0" applyNumberFormat="1" applyFont="1" applyFill="1" applyBorder="1" applyAlignment="1" applyProtection="1" quotePrefix="1">
      <alignment horizontal="left" vertical="center" wrapText="1"/>
    </xf>
    <xf numFmtId="0" fontId="8" fillId="0" borderId="1" xfId="0" applyFont="1" applyBorder="1" applyAlignment="1" quotePrefix="1">
      <alignment horizontal="left" vertical="center"/>
    </xf>
    <xf numFmtId="0" fontId="8" fillId="4" borderId="1" xfId="0" applyNumberFormat="1" applyFont="1" applyFill="1" applyBorder="1" applyAlignment="1" applyProtection="1" quotePrefix="1">
      <alignment horizontal="left" vertical="center" wrapText="1"/>
    </xf>
    <xf numFmtId="0" fontId="10" fillId="3" borderId="4" xfId="0" applyFont="1" applyFill="1" applyBorder="1" applyAlignment="1" quotePrefix="1">
      <alignment horizontal="left" vertical="center"/>
    </xf>
    <xf numFmtId="0" fontId="8" fillId="3" borderId="4" xfId="0" applyFont="1" applyFill="1" applyBorder="1" applyAlignment="1" quotePrefix="1">
      <alignment horizontal="left" vertical="center"/>
    </xf>
    <xf numFmtId="0" fontId="9" fillId="3" borderId="4" xfId="0" applyFont="1" applyFill="1" applyBorder="1" applyAlignment="1" quotePrefix="1">
      <alignment horizontal="left" vertical="center"/>
    </xf>
    <xf numFmtId="0" fontId="9" fillId="3" borderId="4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A24" sqref="A24:J24"/>
    </sheetView>
  </sheetViews>
  <sheetFormatPr defaultColWidth="9" defaultRowHeight="15"/>
  <cols>
    <col min="5" max="10" width="25.2857142857143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5.75" spans="1:10">
      <c r="A3" s="1" t="s">
        <v>1</v>
      </c>
      <c r="B3" s="1"/>
      <c r="C3" s="1"/>
      <c r="D3" s="1"/>
      <c r="E3" s="1"/>
      <c r="F3" s="1"/>
      <c r="G3" s="1"/>
      <c r="H3" s="1"/>
      <c r="I3" s="38"/>
      <c r="J3" s="38"/>
    </row>
    <row r="4" ht="18" spans="1:10">
      <c r="A4" s="2"/>
      <c r="B4" s="2"/>
      <c r="C4" s="2"/>
      <c r="D4" s="2"/>
      <c r="E4" s="2"/>
      <c r="F4" s="2"/>
      <c r="G4" s="2"/>
      <c r="H4" s="2"/>
      <c r="I4" s="3"/>
      <c r="J4" s="3"/>
    </row>
    <row r="5" ht="15.75" spans="1:10">
      <c r="A5" s="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ht="18" spans="1:10">
      <c r="A6" s="52"/>
      <c r="B6" s="53"/>
      <c r="C6" s="53"/>
      <c r="D6" s="53"/>
      <c r="E6" s="54"/>
      <c r="F6" s="55"/>
      <c r="G6" s="55"/>
      <c r="H6" s="55"/>
      <c r="I6" s="55"/>
      <c r="J6" s="97" t="s">
        <v>3</v>
      </c>
    </row>
    <row r="7" ht="51" spans="1:10">
      <c r="A7" s="101" t="s">
        <v>4</v>
      </c>
      <c r="B7" s="57"/>
      <c r="C7" s="57"/>
      <c r="D7" s="58"/>
      <c r="E7" s="59"/>
      <c r="F7" s="60" t="s">
        <v>5</v>
      </c>
      <c r="G7" s="60" t="s">
        <v>6</v>
      </c>
      <c r="H7" s="60" t="s">
        <v>7</v>
      </c>
      <c r="I7" s="60" t="s">
        <v>8</v>
      </c>
      <c r="J7" s="60" t="s">
        <v>9</v>
      </c>
    </row>
    <row r="8" spans="1:10">
      <c r="A8" s="61" t="s">
        <v>10</v>
      </c>
      <c r="B8" s="62"/>
      <c r="C8" s="62"/>
      <c r="D8" s="62"/>
      <c r="E8" s="63"/>
      <c r="F8" s="64">
        <f>F9+F10</f>
        <v>465005</v>
      </c>
      <c r="G8" s="64">
        <f t="shared" ref="G8:J8" si="0">G9+G10</f>
        <v>674202</v>
      </c>
      <c r="H8" s="64">
        <f t="shared" si="0"/>
        <v>688307</v>
      </c>
      <c r="I8" s="64">
        <f t="shared" si="0"/>
        <v>687557</v>
      </c>
      <c r="J8" s="64">
        <f t="shared" si="0"/>
        <v>687557</v>
      </c>
    </row>
    <row r="9" spans="1:10">
      <c r="A9" s="65" t="s">
        <v>11</v>
      </c>
      <c r="B9" s="66"/>
      <c r="C9" s="66"/>
      <c r="D9" s="66"/>
      <c r="E9" s="67"/>
      <c r="F9" s="68">
        <v>465005</v>
      </c>
      <c r="G9" s="68">
        <v>674202</v>
      </c>
      <c r="H9" s="68">
        <v>688307</v>
      </c>
      <c r="I9" s="68">
        <v>687557</v>
      </c>
      <c r="J9" s="68">
        <v>687557</v>
      </c>
    </row>
    <row r="10" spans="1:10">
      <c r="A10" s="102" t="s">
        <v>12</v>
      </c>
      <c r="B10" s="67"/>
      <c r="C10" s="67"/>
      <c r="D10" s="67"/>
      <c r="E10" s="67"/>
      <c r="F10" s="68"/>
      <c r="G10" s="68"/>
      <c r="H10" s="68">
        <v>0</v>
      </c>
      <c r="I10" s="68">
        <v>0</v>
      </c>
      <c r="J10" s="68">
        <v>0</v>
      </c>
    </row>
    <row r="11" spans="1:10">
      <c r="A11" s="70" t="s">
        <v>13</v>
      </c>
      <c r="B11" s="63"/>
      <c r="C11" s="63"/>
      <c r="D11" s="63"/>
      <c r="E11" s="63"/>
      <c r="F11" s="64">
        <f>F12+F13</f>
        <v>465005</v>
      </c>
      <c r="G11" s="64">
        <f t="shared" ref="G11:J11" si="1">G12+G13</f>
        <v>674202</v>
      </c>
      <c r="H11" s="64">
        <f t="shared" si="1"/>
        <v>688307</v>
      </c>
      <c r="I11" s="64">
        <f t="shared" si="1"/>
        <v>687557</v>
      </c>
      <c r="J11" s="64">
        <f t="shared" si="1"/>
        <v>687557</v>
      </c>
    </row>
    <row r="12" spans="1:10">
      <c r="A12" s="103" t="s">
        <v>14</v>
      </c>
      <c r="B12" s="66"/>
      <c r="C12" s="66"/>
      <c r="D12" s="66"/>
      <c r="E12" s="66"/>
      <c r="F12" s="68">
        <v>460893</v>
      </c>
      <c r="G12" s="68">
        <v>617687</v>
      </c>
      <c r="H12" s="68">
        <v>667807</v>
      </c>
      <c r="I12" s="68">
        <v>667057</v>
      </c>
      <c r="J12" s="98">
        <v>667057</v>
      </c>
    </row>
    <row r="13" spans="1:10">
      <c r="A13" s="104" t="s">
        <v>15</v>
      </c>
      <c r="B13" s="67"/>
      <c r="C13" s="67"/>
      <c r="D13" s="67"/>
      <c r="E13" s="67"/>
      <c r="F13" s="72">
        <v>4112</v>
      </c>
      <c r="G13" s="72">
        <v>56515</v>
      </c>
      <c r="H13" s="72">
        <v>20500</v>
      </c>
      <c r="I13" s="72">
        <v>20500</v>
      </c>
      <c r="J13" s="98">
        <v>20500</v>
      </c>
    </row>
    <row r="14" spans="1:10">
      <c r="A14" s="105" t="s">
        <v>16</v>
      </c>
      <c r="B14" s="62"/>
      <c r="C14" s="62"/>
      <c r="D14" s="62"/>
      <c r="E14" s="62"/>
      <c r="F14" s="64"/>
      <c r="G14" s="64">
        <f t="shared" ref="G14:J14" si="2">G8-G11</f>
        <v>0</v>
      </c>
      <c r="H14" s="64">
        <f t="shared" si="2"/>
        <v>0</v>
      </c>
      <c r="I14" s="64">
        <f t="shared" si="2"/>
        <v>0</v>
      </c>
      <c r="J14" s="64">
        <f t="shared" si="2"/>
        <v>0</v>
      </c>
    </row>
    <row r="15" ht="18" spans="1:10">
      <c r="A15" s="2"/>
      <c r="B15" s="73"/>
      <c r="C15" s="73"/>
      <c r="D15" s="73"/>
      <c r="E15" s="73"/>
      <c r="F15" s="73"/>
      <c r="G15" s="73"/>
      <c r="H15" s="74"/>
      <c r="I15" s="74"/>
      <c r="J15" s="74"/>
    </row>
    <row r="16" ht="15.75" spans="1:10">
      <c r="A16" s="1" t="s">
        <v>17</v>
      </c>
      <c r="B16" s="4"/>
      <c r="C16" s="4"/>
      <c r="D16" s="4"/>
      <c r="E16" s="4"/>
      <c r="F16" s="4"/>
      <c r="G16" s="4"/>
      <c r="H16" s="4"/>
      <c r="I16" s="4"/>
      <c r="J16" s="4"/>
    </row>
    <row r="17" ht="18" spans="1:10">
      <c r="A17" s="2"/>
      <c r="B17" s="73"/>
      <c r="C17" s="73"/>
      <c r="D17" s="73"/>
      <c r="E17" s="73"/>
      <c r="F17" s="73"/>
      <c r="G17" s="73"/>
      <c r="H17" s="74"/>
      <c r="I17" s="74"/>
      <c r="J17" s="74"/>
    </row>
    <row r="18" ht="25.5" spans="1:10">
      <c r="A18" s="56"/>
      <c r="B18" s="57"/>
      <c r="C18" s="57"/>
      <c r="D18" s="58"/>
      <c r="E18" s="59"/>
      <c r="F18" s="60" t="s">
        <v>5</v>
      </c>
      <c r="G18" s="60" t="s">
        <v>6</v>
      </c>
      <c r="H18" s="60" t="s">
        <v>7</v>
      </c>
      <c r="I18" s="60" t="s">
        <v>8</v>
      </c>
      <c r="J18" s="60" t="s">
        <v>9</v>
      </c>
    </row>
    <row r="19" spans="1:10">
      <c r="A19" s="104" t="s">
        <v>18</v>
      </c>
      <c r="B19" s="67"/>
      <c r="C19" s="67"/>
      <c r="D19" s="67"/>
      <c r="E19" s="67"/>
      <c r="F19" s="72"/>
      <c r="G19" s="72"/>
      <c r="H19" s="72"/>
      <c r="I19" s="72"/>
      <c r="J19" s="98"/>
    </row>
    <row r="20" spans="1:10">
      <c r="A20" s="104" t="s">
        <v>19</v>
      </c>
      <c r="B20" s="67"/>
      <c r="C20" s="67"/>
      <c r="D20" s="67"/>
      <c r="E20" s="67"/>
      <c r="F20" s="72"/>
      <c r="G20" s="72"/>
      <c r="H20" s="72"/>
      <c r="I20" s="72"/>
      <c r="J20" s="98"/>
    </row>
    <row r="21" spans="1:10">
      <c r="A21" s="105" t="s">
        <v>20</v>
      </c>
      <c r="B21" s="62"/>
      <c r="C21" s="62"/>
      <c r="D21" s="62"/>
      <c r="E21" s="62"/>
      <c r="F21" s="64">
        <f>F19-F20</f>
        <v>0</v>
      </c>
      <c r="G21" s="64">
        <f t="shared" ref="G21:J21" si="3">G19-G20</f>
        <v>0</v>
      </c>
      <c r="H21" s="64">
        <f t="shared" si="3"/>
        <v>0</v>
      </c>
      <c r="I21" s="64">
        <f t="shared" si="3"/>
        <v>0</v>
      </c>
      <c r="J21" s="64">
        <f t="shared" si="3"/>
        <v>0</v>
      </c>
    </row>
    <row r="22" spans="1:10">
      <c r="A22" s="105" t="s">
        <v>21</v>
      </c>
      <c r="B22" s="62"/>
      <c r="C22" s="62"/>
      <c r="D22" s="62"/>
      <c r="E22" s="62"/>
      <c r="F22" s="64">
        <f>F14+F21</f>
        <v>0</v>
      </c>
      <c r="G22" s="64">
        <f t="shared" ref="G22:J22" si="4">G14+G21</f>
        <v>0</v>
      </c>
      <c r="H22" s="64">
        <f t="shared" si="4"/>
        <v>0</v>
      </c>
      <c r="I22" s="64">
        <f t="shared" si="4"/>
        <v>0</v>
      </c>
      <c r="J22" s="64">
        <f t="shared" si="4"/>
        <v>0</v>
      </c>
    </row>
    <row r="23" ht="18" spans="1:10">
      <c r="A23" s="2"/>
      <c r="B23" s="73"/>
      <c r="C23" s="73"/>
      <c r="D23" s="73"/>
      <c r="E23" s="73"/>
      <c r="F23" s="73"/>
      <c r="G23" s="73"/>
      <c r="H23" s="74"/>
      <c r="I23" s="74"/>
      <c r="J23" s="74"/>
    </row>
    <row r="24" ht="15.75" spans="1:10">
      <c r="A24" s="1" t="s">
        <v>22</v>
      </c>
      <c r="B24" s="4"/>
      <c r="C24" s="4"/>
      <c r="D24" s="4"/>
      <c r="E24" s="4"/>
      <c r="F24" s="4"/>
      <c r="G24" s="4"/>
      <c r="H24" s="4"/>
      <c r="I24" s="4"/>
      <c r="J24" s="4"/>
    </row>
    <row r="25" ht="15.75" spans="1:10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ht="25.5" spans="1:10">
      <c r="A26" s="56"/>
      <c r="B26" s="57"/>
      <c r="C26" s="57"/>
      <c r="D26" s="58"/>
      <c r="E26" s="59"/>
      <c r="F26" s="60" t="s">
        <v>5</v>
      </c>
      <c r="G26" s="60" t="s">
        <v>6</v>
      </c>
      <c r="H26" s="60" t="s">
        <v>7</v>
      </c>
      <c r="I26" s="60" t="s">
        <v>8</v>
      </c>
      <c r="J26" s="60" t="s">
        <v>9</v>
      </c>
    </row>
    <row r="27" customHeight="1" spans="1:10">
      <c r="A27" s="75" t="s">
        <v>23</v>
      </c>
      <c r="B27" s="76"/>
      <c r="C27" s="76"/>
      <c r="D27" s="76"/>
      <c r="E27" s="77"/>
      <c r="F27" s="78">
        <v>152</v>
      </c>
      <c r="G27" s="78">
        <v>152</v>
      </c>
      <c r="H27" s="78">
        <v>0</v>
      </c>
      <c r="I27" s="78">
        <v>0</v>
      </c>
      <c r="J27" s="99">
        <v>0</v>
      </c>
    </row>
    <row r="28" customHeight="1" spans="1:10">
      <c r="A28" s="105" t="s">
        <v>24</v>
      </c>
      <c r="B28" s="62"/>
      <c r="C28" s="62"/>
      <c r="D28" s="62"/>
      <c r="E28" s="62"/>
      <c r="F28" s="79">
        <f>F22+F27</f>
        <v>152</v>
      </c>
      <c r="G28" s="79">
        <f t="shared" ref="G28:J28" si="5">G22+G27</f>
        <v>152</v>
      </c>
      <c r="H28" s="79">
        <f t="shared" si="5"/>
        <v>0</v>
      </c>
      <c r="I28" s="79">
        <f t="shared" si="5"/>
        <v>0</v>
      </c>
      <c r="J28" s="100">
        <f t="shared" si="5"/>
        <v>0</v>
      </c>
    </row>
    <row r="29" ht="45" customHeight="1" spans="1:10">
      <c r="A29" s="61" t="s">
        <v>25</v>
      </c>
      <c r="B29" s="80"/>
      <c r="C29" s="80"/>
      <c r="D29" s="80"/>
      <c r="E29" s="81"/>
      <c r="F29" s="79">
        <f>F14+F21+F27-F28</f>
        <v>0</v>
      </c>
      <c r="G29" s="79">
        <f t="shared" ref="G29:J29" si="6">G14+G21+G27-G28</f>
        <v>0</v>
      </c>
      <c r="H29" s="79">
        <f t="shared" si="6"/>
        <v>0</v>
      </c>
      <c r="I29" s="79">
        <f t="shared" si="6"/>
        <v>0</v>
      </c>
      <c r="J29" s="100">
        <f t="shared" si="6"/>
        <v>0</v>
      </c>
    </row>
    <row r="30" ht="15.75" spans="1:10">
      <c r="A30" s="82"/>
      <c r="B30" s="83"/>
      <c r="C30" s="83"/>
      <c r="D30" s="83"/>
      <c r="E30" s="83"/>
      <c r="F30" s="83"/>
      <c r="G30" s="83"/>
      <c r="H30" s="83"/>
      <c r="I30" s="83"/>
      <c r="J30" s="83"/>
    </row>
    <row r="31" ht="15.75" spans="1:10">
      <c r="A31" s="82" t="s">
        <v>26</v>
      </c>
      <c r="B31" s="82"/>
      <c r="C31" s="82"/>
      <c r="D31" s="82"/>
      <c r="E31" s="82"/>
      <c r="F31" s="82"/>
      <c r="G31" s="82"/>
      <c r="H31" s="82"/>
      <c r="I31" s="82"/>
      <c r="J31" s="82"/>
    </row>
    <row r="32" ht="18" spans="1:10">
      <c r="A32" s="84"/>
      <c r="B32" s="85"/>
      <c r="C32" s="85"/>
      <c r="D32" s="85"/>
      <c r="E32" s="85"/>
      <c r="F32" s="85"/>
      <c r="G32" s="85"/>
      <c r="H32" s="86"/>
      <c r="I32" s="86"/>
      <c r="J32" s="86"/>
    </row>
    <row r="33" ht="25.5" spans="1:10">
      <c r="A33" s="87"/>
      <c r="B33" s="88"/>
      <c r="C33" s="88"/>
      <c r="D33" s="89"/>
      <c r="E33" s="90"/>
      <c r="F33" s="91" t="s">
        <v>27</v>
      </c>
      <c r="G33" s="91" t="s">
        <v>28</v>
      </c>
      <c r="H33" s="91" t="s">
        <v>29</v>
      </c>
      <c r="I33" s="91" t="s">
        <v>30</v>
      </c>
      <c r="J33" s="91" t="s">
        <v>8</v>
      </c>
    </row>
    <row r="34" spans="1:10">
      <c r="A34" s="75" t="s">
        <v>23</v>
      </c>
      <c r="B34" s="76"/>
      <c r="C34" s="76"/>
      <c r="D34" s="76"/>
      <c r="E34" s="77"/>
      <c r="F34" s="78">
        <v>0</v>
      </c>
      <c r="G34" s="78">
        <f>F37</f>
        <v>0</v>
      </c>
      <c r="H34" s="78">
        <f>G37</f>
        <v>0</v>
      </c>
      <c r="I34" s="78">
        <f>H37</f>
        <v>0</v>
      </c>
      <c r="J34" s="99">
        <f>I37</f>
        <v>0</v>
      </c>
    </row>
    <row r="35" ht="28.5" customHeight="1" spans="1:10">
      <c r="A35" s="75" t="s">
        <v>31</v>
      </c>
      <c r="B35" s="76"/>
      <c r="C35" s="76"/>
      <c r="D35" s="76"/>
      <c r="E35" s="77"/>
      <c r="F35" s="78">
        <v>0</v>
      </c>
      <c r="G35" s="78">
        <v>0</v>
      </c>
      <c r="H35" s="78">
        <v>0</v>
      </c>
      <c r="I35" s="78">
        <v>0</v>
      </c>
      <c r="J35" s="99">
        <v>0</v>
      </c>
    </row>
    <row r="36" spans="1:10">
      <c r="A36" s="75" t="s">
        <v>32</v>
      </c>
      <c r="B36" s="92"/>
      <c r="C36" s="92"/>
      <c r="D36" s="92"/>
      <c r="E36" s="93"/>
      <c r="F36" s="78">
        <v>0</v>
      </c>
      <c r="G36" s="78">
        <v>0</v>
      </c>
      <c r="H36" s="78">
        <v>0</v>
      </c>
      <c r="I36" s="78">
        <v>0</v>
      </c>
      <c r="J36" s="99">
        <v>0</v>
      </c>
    </row>
    <row r="37" customHeight="1" spans="1:10">
      <c r="A37" s="105" t="s">
        <v>24</v>
      </c>
      <c r="B37" s="62"/>
      <c r="C37" s="62"/>
      <c r="D37" s="62"/>
      <c r="E37" s="62"/>
      <c r="F37" s="94">
        <f>F34-F35+F36</f>
        <v>0</v>
      </c>
      <c r="G37" s="94">
        <f t="shared" ref="G37:J37" si="7">G34-G35+G36</f>
        <v>0</v>
      </c>
      <c r="H37" s="94">
        <f t="shared" si="7"/>
        <v>0</v>
      </c>
      <c r="I37" s="94">
        <f t="shared" si="7"/>
        <v>0</v>
      </c>
      <c r="J37" s="64">
        <f t="shared" si="7"/>
        <v>0</v>
      </c>
    </row>
    <row r="38" ht="17.25" customHeight="1"/>
    <row r="39" spans="1:10">
      <c r="A39" s="95" t="s">
        <v>33</v>
      </c>
      <c r="B39" s="96"/>
      <c r="C39" s="96"/>
      <c r="D39" s="96"/>
      <c r="E39" s="96"/>
      <c r="F39" s="96"/>
      <c r="G39" s="96"/>
      <c r="H39" s="96"/>
      <c r="I39" s="96"/>
      <c r="J39" s="96"/>
    </row>
    <row r="40" ht="9" customHeight="1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39:J39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opLeftCell="A7" workbookViewId="0">
      <selection activeCell="H25" sqref="H25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3" width="30.2857142857143" customWidth="1"/>
    <col min="4" max="8" width="25.285714285714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8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34</v>
      </c>
      <c r="B5" s="1"/>
      <c r="C5" s="1"/>
      <c r="D5" s="1"/>
      <c r="E5" s="1"/>
      <c r="F5" s="1"/>
      <c r="G5" s="1"/>
      <c r="H5" s="1"/>
    </row>
    <row r="6" ht="18" spans="1:8">
      <c r="A6" s="2"/>
      <c r="B6" s="2"/>
      <c r="C6" s="2"/>
      <c r="D6" s="2"/>
      <c r="E6" s="2"/>
      <c r="F6" s="2"/>
      <c r="G6" s="3"/>
      <c r="H6" s="3"/>
    </row>
    <row r="7" ht="15.75" customHeight="1" spans="1:8">
      <c r="A7" s="1" t="s">
        <v>35</v>
      </c>
      <c r="B7" s="1"/>
      <c r="C7" s="1"/>
      <c r="D7" s="1"/>
      <c r="E7" s="1"/>
      <c r="F7" s="1"/>
      <c r="G7" s="1"/>
      <c r="H7" s="1"/>
    </row>
    <row r="8" ht="18" spans="1:8">
      <c r="A8" s="2"/>
      <c r="B8" s="2"/>
      <c r="C8" s="2"/>
      <c r="D8" s="2"/>
      <c r="E8" s="2"/>
      <c r="F8" s="2"/>
      <c r="G8" s="3"/>
      <c r="H8" s="3"/>
    </row>
    <row r="9" ht="25.5" spans="1:8">
      <c r="A9" s="9" t="s">
        <v>36</v>
      </c>
      <c r="B9" s="8" t="s">
        <v>37</v>
      </c>
      <c r="C9" s="8" t="s">
        <v>38</v>
      </c>
      <c r="D9" s="8" t="s">
        <v>39</v>
      </c>
      <c r="E9" s="9" t="s">
        <v>6</v>
      </c>
      <c r="F9" s="9" t="s">
        <v>40</v>
      </c>
      <c r="G9" s="9" t="s">
        <v>41</v>
      </c>
      <c r="H9" s="9" t="s">
        <v>42</v>
      </c>
    </row>
    <row r="10" spans="1:8">
      <c r="A10" s="29"/>
      <c r="B10" s="30"/>
      <c r="C10" s="31" t="s">
        <v>10</v>
      </c>
      <c r="D10" s="32">
        <v>465005</v>
      </c>
      <c r="E10" s="42">
        <v>674202</v>
      </c>
      <c r="F10" s="46">
        <v>688307</v>
      </c>
      <c r="G10" s="46">
        <v>687557</v>
      </c>
      <c r="H10" s="46">
        <v>687557</v>
      </c>
    </row>
    <row r="11" ht="15.75" customHeight="1" spans="1:8">
      <c r="A11" s="25">
        <v>6</v>
      </c>
      <c r="B11" s="25"/>
      <c r="C11" s="25" t="s">
        <v>43</v>
      </c>
      <c r="D11" s="13">
        <f>D12+D14+D15</f>
        <v>437038</v>
      </c>
      <c r="E11" s="14">
        <v>674050</v>
      </c>
      <c r="F11" s="14">
        <v>688307</v>
      </c>
      <c r="G11" s="14">
        <v>687557</v>
      </c>
      <c r="H11" s="14">
        <v>687557</v>
      </c>
    </row>
    <row r="12" ht="25.5" spans="1:8">
      <c r="A12" s="25"/>
      <c r="B12" s="33">
        <v>63</v>
      </c>
      <c r="C12" s="33" t="s">
        <v>44</v>
      </c>
      <c r="D12" s="13">
        <v>433305</v>
      </c>
      <c r="E12" s="14">
        <v>584877</v>
      </c>
      <c r="F12" s="14">
        <v>618565</v>
      </c>
      <c r="G12" s="14">
        <v>618565</v>
      </c>
      <c r="H12" s="14">
        <v>618565</v>
      </c>
    </row>
    <row r="13" spans="1:8">
      <c r="A13" s="25"/>
      <c r="B13" s="33">
        <v>64</v>
      </c>
      <c r="C13" s="33" t="s">
        <v>45</v>
      </c>
      <c r="D13" s="13"/>
      <c r="E13" s="14">
        <v>4</v>
      </c>
      <c r="F13" s="14">
        <v>2</v>
      </c>
      <c r="G13" s="14">
        <v>2</v>
      </c>
      <c r="H13" s="14">
        <v>2</v>
      </c>
    </row>
    <row r="14" ht="25.5" spans="1:8">
      <c r="A14" s="25"/>
      <c r="B14" s="33">
        <v>65</v>
      </c>
      <c r="C14" s="33" t="s">
        <v>46</v>
      </c>
      <c r="D14" s="13">
        <v>616</v>
      </c>
      <c r="E14" s="14">
        <v>600</v>
      </c>
      <c r="F14" s="14">
        <v>1600</v>
      </c>
      <c r="G14" s="14">
        <v>1600</v>
      </c>
      <c r="H14" s="14">
        <v>1600</v>
      </c>
    </row>
    <row r="15" ht="25.5" spans="1:8">
      <c r="A15" s="51"/>
      <c r="B15" s="51">
        <v>66</v>
      </c>
      <c r="C15" s="33" t="s">
        <v>47</v>
      </c>
      <c r="D15" s="13">
        <v>3117</v>
      </c>
      <c r="E15" s="14">
        <v>1000</v>
      </c>
      <c r="F15" s="14">
        <v>100</v>
      </c>
      <c r="G15" s="14">
        <v>100</v>
      </c>
      <c r="H15" s="14">
        <v>100</v>
      </c>
    </row>
    <row r="16" ht="25.5" spans="1:8">
      <c r="A16" s="51"/>
      <c r="B16" s="51">
        <v>67</v>
      </c>
      <c r="C16" s="33" t="s">
        <v>48</v>
      </c>
      <c r="D16" s="13">
        <v>27967</v>
      </c>
      <c r="E16" s="14">
        <v>87569</v>
      </c>
      <c r="F16" s="14">
        <v>68040</v>
      </c>
      <c r="G16" s="14">
        <v>67290</v>
      </c>
      <c r="H16" s="14">
        <v>67290</v>
      </c>
    </row>
    <row r="17" spans="1:8">
      <c r="A17" s="35">
        <v>9</v>
      </c>
      <c r="B17" s="36"/>
      <c r="C17" s="27" t="s">
        <v>49</v>
      </c>
      <c r="D17" s="13">
        <f>D18</f>
        <v>0</v>
      </c>
      <c r="E17" s="14">
        <f>E18</f>
        <v>152</v>
      </c>
      <c r="F17" s="14">
        <f>F18</f>
        <v>0</v>
      </c>
      <c r="G17" s="14">
        <f>G18</f>
        <v>0</v>
      </c>
      <c r="H17" s="14">
        <f>H18</f>
        <v>0</v>
      </c>
    </row>
    <row r="18" spans="1:8">
      <c r="A18" s="33"/>
      <c r="B18" s="33">
        <v>92</v>
      </c>
      <c r="C18" s="37" t="s">
        <v>50</v>
      </c>
      <c r="D18" s="13"/>
      <c r="E18" s="14">
        <v>152</v>
      </c>
      <c r="F18" s="14">
        <v>0</v>
      </c>
      <c r="G18" s="14">
        <v>0</v>
      </c>
      <c r="H18" s="24">
        <v>0</v>
      </c>
    </row>
    <row r="21" ht="15.75" spans="1:8">
      <c r="A21" s="1" t="s">
        <v>51</v>
      </c>
      <c r="B21" s="39"/>
      <c r="C21" s="39"/>
      <c r="D21" s="39"/>
      <c r="E21" s="39"/>
      <c r="F21" s="39"/>
      <c r="G21" s="39"/>
      <c r="H21" s="39"/>
    </row>
    <row r="22" ht="18" spans="1:8">
      <c r="A22" s="2"/>
      <c r="B22" s="2"/>
      <c r="C22" s="2"/>
      <c r="D22" s="2"/>
      <c r="E22" s="2"/>
      <c r="F22" s="2"/>
      <c r="G22" s="3"/>
      <c r="H22" s="3"/>
    </row>
    <row r="23" ht="25.5" spans="1:8">
      <c r="A23" s="9" t="s">
        <v>36</v>
      </c>
      <c r="B23" s="8" t="s">
        <v>37</v>
      </c>
      <c r="C23" s="8" t="s">
        <v>52</v>
      </c>
      <c r="D23" s="8" t="s">
        <v>39</v>
      </c>
      <c r="E23" s="9" t="s">
        <v>6</v>
      </c>
      <c r="F23" s="9" t="s">
        <v>40</v>
      </c>
      <c r="G23" s="9" t="s">
        <v>41</v>
      </c>
      <c r="H23" s="9" t="s">
        <v>42</v>
      </c>
    </row>
    <row r="24" spans="1:8">
      <c r="A24" s="29"/>
      <c r="B24" s="30"/>
      <c r="C24" s="31" t="s">
        <v>13</v>
      </c>
      <c r="D24" s="32">
        <f>D25+D32</f>
        <v>465005</v>
      </c>
      <c r="E24" s="42">
        <f>E25+E32</f>
        <v>674202</v>
      </c>
      <c r="F24" s="42">
        <f>F25+F32</f>
        <v>688307</v>
      </c>
      <c r="G24" s="42">
        <f t="shared" ref="G24:H24" si="0">G25+G32</f>
        <v>687557</v>
      </c>
      <c r="H24" s="42">
        <f t="shared" si="0"/>
        <v>687557</v>
      </c>
    </row>
    <row r="25" ht="15.75" customHeight="1" spans="1:8">
      <c r="A25" s="25">
        <v>3</v>
      </c>
      <c r="B25" s="25"/>
      <c r="C25" s="25" t="s">
        <v>53</v>
      </c>
      <c r="D25" s="13">
        <f>D26+D27+D28+D29+D30</f>
        <v>460893</v>
      </c>
      <c r="E25" s="14">
        <f>E26+E27+E28+E29+E30</f>
        <v>617687</v>
      </c>
      <c r="F25" s="14">
        <f>F26+F27+F28+F29+F30</f>
        <v>667807</v>
      </c>
      <c r="G25" s="14">
        <f t="shared" ref="G25" si="1">G26+G27+G28+G29+G30</f>
        <v>667057</v>
      </c>
      <c r="H25" s="14">
        <v>667057</v>
      </c>
    </row>
    <row r="26" ht="15.75" customHeight="1" spans="1:8">
      <c r="A26" s="25"/>
      <c r="B26" s="33">
        <v>31</v>
      </c>
      <c r="C26" s="33" t="s">
        <v>54</v>
      </c>
      <c r="D26" s="13">
        <v>402561</v>
      </c>
      <c r="E26" s="14">
        <v>560322</v>
      </c>
      <c r="F26" s="14">
        <v>596592</v>
      </c>
      <c r="G26" s="14">
        <v>596592</v>
      </c>
      <c r="H26" s="14">
        <v>596592</v>
      </c>
    </row>
    <row r="27" spans="1:8">
      <c r="A27" s="51"/>
      <c r="B27" s="51">
        <v>32</v>
      </c>
      <c r="C27" s="106" t="s">
        <v>55</v>
      </c>
      <c r="D27" s="13">
        <v>53119</v>
      </c>
      <c r="E27" s="14">
        <v>52056</v>
      </c>
      <c r="F27" s="14">
        <v>64706</v>
      </c>
      <c r="G27" s="14">
        <v>63956</v>
      </c>
      <c r="H27" s="14">
        <v>63956</v>
      </c>
    </row>
    <row r="28" spans="1:8">
      <c r="A28" s="51"/>
      <c r="B28" s="51">
        <v>34</v>
      </c>
      <c r="C28" s="106" t="s">
        <v>56</v>
      </c>
      <c r="D28" s="13">
        <v>524</v>
      </c>
      <c r="E28" s="14">
        <v>560</v>
      </c>
      <c r="F28" s="14">
        <v>660</v>
      </c>
      <c r="G28" s="14">
        <v>660</v>
      </c>
      <c r="H28" s="14">
        <v>660</v>
      </c>
    </row>
    <row r="29" spans="1:8">
      <c r="A29" s="51"/>
      <c r="B29" s="51">
        <v>37</v>
      </c>
      <c r="C29" s="106" t="s">
        <v>57</v>
      </c>
      <c r="D29" s="13">
        <v>4542</v>
      </c>
      <c r="E29" s="14">
        <v>4600</v>
      </c>
      <c r="F29" s="14">
        <v>5700</v>
      </c>
      <c r="G29" s="14">
        <v>5700</v>
      </c>
      <c r="H29" s="14">
        <v>5700</v>
      </c>
    </row>
    <row r="30" spans="1:8">
      <c r="A30" s="51"/>
      <c r="B30" s="51">
        <v>38</v>
      </c>
      <c r="C30" s="106" t="s">
        <v>58</v>
      </c>
      <c r="D30" s="13">
        <v>147</v>
      </c>
      <c r="E30" s="14">
        <v>149</v>
      </c>
      <c r="F30" s="14">
        <v>149</v>
      </c>
      <c r="G30" s="14">
        <v>149</v>
      </c>
      <c r="H30" s="14">
        <v>149</v>
      </c>
    </row>
    <row r="31" spans="1:8">
      <c r="A31" s="51"/>
      <c r="B31" s="107" t="s">
        <v>59</v>
      </c>
      <c r="C31" s="28"/>
      <c r="D31" s="13"/>
      <c r="E31" s="14"/>
      <c r="F31" s="14"/>
      <c r="G31" s="14"/>
      <c r="H31" s="14"/>
    </row>
    <row r="32" ht="25.5" spans="1:8">
      <c r="A32" s="35">
        <v>4</v>
      </c>
      <c r="B32" s="36"/>
      <c r="C32" s="27" t="s">
        <v>60</v>
      </c>
      <c r="D32" s="13">
        <f>D33+D34</f>
        <v>4112</v>
      </c>
      <c r="E32" s="14">
        <f>E33+E34</f>
        <v>56515</v>
      </c>
      <c r="F32" s="14">
        <f>F33+F34</f>
        <v>20500</v>
      </c>
      <c r="G32" s="14">
        <f t="shared" ref="G32:H32" si="2">G33+G34</f>
        <v>20500</v>
      </c>
      <c r="H32" s="14">
        <f t="shared" si="2"/>
        <v>20500</v>
      </c>
    </row>
    <row r="33" ht="25.5" spans="1:8">
      <c r="A33" s="33"/>
      <c r="B33" s="33">
        <v>42</v>
      </c>
      <c r="C33" s="37" t="s">
        <v>61</v>
      </c>
      <c r="D33" s="13">
        <v>4112</v>
      </c>
      <c r="E33" s="14">
        <v>3140</v>
      </c>
      <c r="F33" s="14">
        <v>3700</v>
      </c>
      <c r="G33" s="14">
        <v>3700</v>
      </c>
      <c r="H33" s="14">
        <v>12000</v>
      </c>
    </row>
    <row r="34" ht="25.5" spans="1:8">
      <c r="A34" s="33"/>
      <c r="B34" s="33">
        <v>45</v>
      </c>
      <c r="C34" s="37" t="s">
        <v>61</v>
      </c>
      <c r="D34" s="13"/>
      <c r="E34" s="14">
        <v>53375</v>
      </c>
      <c r="F34" s="14">
        <v>16800</v>
      </c>
      <c r="G34" s="14">
        <v>16800</v>
      </c>
      <c r="H34" s="14">
        <v>8500</v>
      </c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7" workbookViewId="0">
      <selection activeCell="F28" sqref="F28"/>
    </sheetView>
  </sheetViews>
  <sheetFormatPr defaultColWidth="9" defaultRowHeight="15" outlineLevelCol="5"/>
  <cols>
    <col min="1" max="1" width="34.7142857142857" customWidth="1"/>
    <col min="2" max="6" width="25.2857142857143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8" spans="2:6">
      <c r="B4" s="2"/>
      <c r="C4" s="2"/>
      <c r="D4" s="2"/>
      <c r="E4" s="3"/>
      <c r="F4" s="3"/>
    </row>
    <row r="5" ht="18" customHeight="1" spans="1:6">
      <c r="A5" s="1" t="s">
        <v>34</v>
      </c>
      <c r="B5" s="1"/>
      <c r="C5" s="1"/>
      <c r="D5" s="1"/>
      <c r="E5" s="1"/>
      <c r="F5" s="1"/>
    </row>
    <row r="6" ht="18" spans="1:6">
      <c r="A6" s="2"/>
      <c r="B6" s="2"/>
      <c r="C6" s="2"/>
      <c r="D6" s="2"/>
      <c r="E6" s="3"/>
      <c r="F6" s="3"/>
    </row>
    <row r="7" ht="15.75" customHeight="1" spans="1:6">
      <c r="A7" s="1" t="s">
        <v>62</v>
      </c>
      <c r="B7" s="1"/>
      <c r="C7" s="1"/>
      <c r="D7" s="1"/>
      <c r="E7" s="1"/>
      <c r="F7" s="1"/>
    </row>
    <row r="8" ht="18" spans="1:6">
      <c r="A8" s="2"/>
      <c r="B8" s="2"/>
      <c r="C8" s="2"/>
      <c r="D8" s="2"/>
      <c r="E8" s="3"/>
      <c r="F8" s="3"/>
    </row>
    <row r="9" ht="25.5" spans="1:6">
      <c r="A9" s="9" t="s">
        <v>63</v>
      </c>
      <c r="B9" s="8" t="s">
        <v>39</v>
      </c>
      <c r="C9" s="9" t="s">
        <v>6</v>
      </c>
      <c r="D9" s="9" t="s">
        <v>40</v>
      </c>
      <c r="E9" s="9" t="s">
        <v>41</v>
      </c>
      <c r="F9" s="9" t="s">
        <v>42</v>
      </c>
    </row>
    <row r="10" spans="1:6">
      <c r="A10" s="41" t="s">
        <v>10</v>
      </c>
      <c r="B10" s="32">
        <v>465005</v>
      </c>
      <c r="C10" s="42">
        <v>674202</v>
      </c>
      <c r="D10" s="42">
        <v>688307</v>
      </c>
      <c r="E10" s="42">
        <v>687557</v>
      </c>
      <c r="F10" s="42">
        <v>687557</v>
      </c>
    </row>
    <row r="11" spans="1:6">
      <c r="A11" s="41" t="s">
        <v>64</v>
      </c>
      <c r="B11" s="32">
        <v>7573</v>
      </c>
      <c r="C11" s="42">
        <v>11523</v>
      </c>
      <c r="D11" s="42">
        <v>18523</v>
      </c>
      <c r="E11" s="42">
        <v>17773</v>
      </c>
      <c r="F11" s="42">
        <v>17773</v>
      </c>
    </row>
    <row r="12" spans="1:6">
      <c r="A12" s="43" t="s">
        <v>65</v>
      </c>
      <c r="B12" s="32">
        <v>7573</v>
      </c>
      <c r="C12" s="42">
        <v>11523</v>
      </c>
      <c r="D12" s="44">
        <v>18523</v>
      </c>
      <c r="E12" s="42">
        <v>17773</v>
      </c>
      <c r="F12" s="42">
        <v>17773</v>
      </c>
    </row>
    <row r="13" spans="1:6">
      <c r="A13" s="27" t="s">
        <v>66</v>
      </c>
      <c r="B13" s="42">
        <f>B14</f>
        <v>0</v>
      </c>
      <c r="C13" s="42">
        <f>C14</f>
        <v>156</v>
      </c>
      <c r="D13" s="42">
        <f>D14</f>
        <v>2</v>
      </c>
      <c r="E13" s="42">
        <f t="shared" ref="E13" si="0">E14</f>
        <v>2</v>
      </c>
      <c r="F13" s="42">
        <v>2</v>
      </c>
    </row>
    <row r="14" spans="1:6">
      <c r="A14" s="108" t="s">
        <v>67</v>
      </c>
      <c r="B14" s="14"/>
      <c r="C14" s="14">
        <v>156</v>
      </c>
      <c r="D14" s="14">
        <v>2</v>
      </c>
      <c r="E14" s="14">
        <v>2</v>
      </c>
      <c r="F14" s="14">
        <v>2</v>
      </c>
    </row>
    <row r="15" spans="1:6">
      <c r="A15" s="25" t="s">
        <v>68</v>
      </c>
      <c r="B15" s="45">
        <v>23222</v>
      </c>
      <c r="C15" s="46">
        <v>68785</v>
      </c>
      <c r="D15" s="46">
        <v>41010</v>
      </c>
      <c r="E15" s="46">
        <v>41010</v>
      </c>
      <c r="F15" s="46">
        <v>41967</v>
      </c>
    </row>
    <row r="16" spans="1:6">
      <c r="A16" s="109" t="s">
        <v>69</v>
      </c>
      <c r="B16" s="13">
        <v>616</v>
      </c>
      <c r="C16" s="14">
        <v>600</v>
      </c>
      <c r="D16" s="14">
        <v>1600</v>
      </c>
      <c r="E16" s="14">
        <v>1600</v>
      </c>
      <c r="F16" s="14">
        <v>1600</v>
      </c>
    </row>
    <row r="17" spans="1:6">
      <c r="A17" s="109" t="s">
        <v>70</v>
      </c>
      <c r="B17" s="13">
        <v>16200</v>
      </c>
      <c r="C17" s="14">
        <v>68185</v>
      </c>
      <c r="D17" s="14">
        <v>39410</v>
      </c>
      <c r="E17" s="14">
        <v>39410</v>
      </c>
      <c r="F17" s="14">
        <v>39410</v>
      </c>
    </row>
    <row r="18" spans="1:6">
      <c r="A18" s="41" t="s">
        <v>71</v>
      </c>
      <c r="B18" s="45">
        <v>437499</v>
      </c>
      <c r="C18" s="46">
        <v>592738</v>
      </c>
      <c r="D18" s="46">
        <v>628672</v>
      </c>
      <c r="E18" s="46">
        <v>628672</v>
      </c>
      <c r="F18" s="46">
        <v>628672</v>
      </c>
    </row>
    <row r="19" spans="1:6">
      <c r="A19" s="108" t="s">
        <v>72</v>
      </c>
      <c r="B19" s="13">
        <v>433305</v>
      </c>
      <c r="C19" s="14">
        <v>584877</v>
      </c>
      <c r="D19" s="14">
        <v>618565</v>
      </c>
      <c r="E19" s="14">
        <v>618565</v>
      </c>
      <c r="F19" s="14">
        <v>618565</v>
      </c>
    </row>
    <row r="20" spans="1:6">
      <c r="A20" s="108" t="s">
        <v>73</v>
      </c>
      <c r="B20" s="13">
        <v>4194</v>
      </c>
      <c r="C20" s="14">
        <v>7861</v>
      </c>
      <c r="D20" s="14">
        <v>10107</v>
      </c>
      <c r="E20" s="14">
        <v>10107</v>
      </c>
      <c r="F20" s="14">
        <v>10107</v>
      </c>
    </row>
    <row r="21" spans="1:6">
      <c r="A21" s="108" t="s">
        <v>74</v>
      </c>
      <c r="B21" s="13"/>
      <c r="C21" s="14"/>
      <c r="D21" s="14"/>
      <c r="E21" s="14"/>
      <c r="F21" s="14"/>
    </row>
    <row r="22" spans="1:6">
      <c r="A22" s="41" t="s">
        <v>75</v>
      </c>
      <c r="B22" s="45">
        <f>B23</f>
        <v>3117</v>
      </c>
      <c r="C22" s="46">
        <f>C23</f>
        <v>1000</v>
      </c>
      <c r="D22" s="46">
        <f>D23</f>
        <v>100</v>
      </c>
      <c r="E22" s="46">
        <f t="shared" ref="E22:F22" si="1">E23</f>
        <v>100</v>
      </c>
      <c r="F22" s="46">
        <f t="shared" si="1"/>
        <v>100</v>
      </c>
    </row>
    <row r="23" spans="1:6">
      <c r="A23" s="108" t="s">
        <v>76</v>
      </c>
      <c r="B23" s="13">
        <v>3117</v>
      </c>
      <c r="C23" s="14">
        <v>1000</v>
      </c>
      <c r="D23" s="14">
        <v>100</v>
      </c>
      <c r="E23" s="14">
        <v>100</v>
      </c>
      <c r="F23" s="14">
        <v>100</v>
      </c>
    </row>
    <row r="24" spans="1:6">
      <c r="A24" s="47"/>
      <c r="B24" s="48"/>
      <c r="C24" s="48"/>
      <c r="D24" s="48"/>
      <c r="E24" s="48"/>
      <c r="F24" s="49"/>
    </row>
    <row r="25" ht="15.75" customHeight="1" spans="1:6">
      <c r="A25" s="50" t="s">
        <v>77</v>
      </c>
      <c r="B25" s="50"/>
      <c r="C25" s="50"/>
      <c r="D25" s="50"/>
      <c r="E25" s="50"/>
      <c r="F25" s="50"/>
    </row>
    <row r="26" ht="18" spans="1:6">
      <c r="A26" s="2"/>
      <c r="B26" s="2"/>
      <c r="C26" s="2"/>
      <c r="D26" s="2"/>
      <c r="E26" s="3"/>
      <c r="F26" s="3"/>
    </row>
    <row r="27" ht="25.5" spans="1:6">
      <c r="A27" s="9" t="s">
        <v>63</v>
      </c>
      <c r="B27" s="8" t="s">
        <v>39</v>
      </c>
      <c r="C27" s="9" t="s">
        <v>6</v>
      </c>
      <c r="D27" s="9" t="s">
        <v>40</v>
      </c>
      <c r="E27" s="9" t="s">
        <v>41</v>
      </c>
      <c r="F27" s="9" t="s">
        <v>42</v>
      </c>
    </row>
    <row r="28" spans="1:6">
      <c r="A28" s="41" t="s">
        <v>13</v>
      </c>
      <c r="B28" s="32">
        <f>B29+B31+B33+B36+B40</f>
        <v>465005</v>
      </c>
      <c r="C28" s="42">
        <f>C29+C31+C33+C36+C40</f>
        <v>674202</v>
      </c>
      <c r="D28" s="42">
        <f>D29+D31+D33+D36+D40</f>
        <v>688307</v>
      </c>
      <c r="E28" s="42">
        <f t="shared" ref="E28:F28" si="2">E29+E31+E33+E36+E40</f>
        <v>687557</v>
      </c>
      <c r="F28" s="42">
        <f t="shared" si="2"/>
        <v>687557</v>
      </c>
    </row>
    <row r="29" ht="15.75" customHeight="1" spans="1:6">
      <c r="A29" s="27" t="s">
        <v>78</v>
      </c>
      <c r="B29" s="45">
        <f>B30</f>
        <v>7573</v>
      </c>
      <c r="C29" s="46">
        <f>C30</f>
        <v>11523</v>
      </c>
      <c r="D29" s="46">
        <f>D30</f>
        <v>18523</v>
      </c>
      <c r="E29" s="46">
        <f t="shared" ref="E29:F29" si="3">E30</f>
        <v>17773</v>
      </c>
      <c r="F29" s="46">
        <f t="shared" si="3"/>
        <v>17773</v>
      </c>
    </row>
    <row r="30" spans="1:6">
      <c r="A30" s="108" t="s">
        <v>79</v>
      </c>
      <c r="B30" s="13">
        <v>7573</v>
      </c>
      <c r="C30" s="14">
        <v>11523</v>
      </c>
      <c r="D30" s="14">
        <v>18523</v>
      </c>
      <c r="E30" s="14">
        <v>17773</v>
      </c>
      <c r="F30" s="14">
        <v>17773</v>
      </c>
    </row>
    <row r="31" spans="1:6">
      <c r="A31" s="27" t="s">
        <v>66</v>
      </c>
      <c r="B31" s="45">
        <f>B32</f>
        <v>0</v>
      </c>
      <c r="C31" s="46">
        <f>C32</f>
        <v>156</v>
      </c>
      <c r="D31" s="46">
        <f>D32</f>
        <v>2</v>
      </c>
      <c r="E31" s="46">
        <f t="shared" ref="E31" si="4">E32</f>
        <v>2</v>
      </c>
      <c r="F31" s="46">
        <v>2</v>
      </c>
    </row>
    <row r="32" spans="1:6">
      <c r="A32" s="108" t="s">
        <v>80</v>
      </c>
      <c r="B32" s="13"/>
      <c r="C32" s="14">
        <v>156</v>
      </c>
      <c r="D32" s="14">
        <v>2</v>
      </c>
      <c r="E32" s="14">
        <v>2</v>
      </c>
      <c r="F32" s="14">
        <v>2</v>
      </c>
    </row>
    <row r="33" spans="1:6">
      <c r="A33" s="25" t="s">
        <v>68</v>
      </c>
      <c r="B33" s="45">
        <f>B34+B35</f>
        <v>16816</v>
      </c>
      <c r="C33" s="46">
        <f>C34+C35</f>
        <v>68785</v>
      </c>
      <c r="D33" s="46">
        <f>D34+D35</f>
        <v>41010</v>
      </c>
      <c r="E33" s="46">
        <f t="shared" ref="E33:F33" si="5">E34+E35</f>
        <v>41010</v>
      </c>
      <c r="F33" s="46">
        <f t="shared" si="5"/>
        <v>41010</v>
      </c>
    </row>
    <row r="34" spans="1:6">
      <c r="A34" s="109" t="s">
        <v>69</v>
      </c>
      <c r="B34" s="13">
        <v>616</v>
      </c>
      <c r="C34" s="14">
        <v>600</v>
      </c>
      <c r="D34" s="14">
        <v>1600</v>
      </c>
      <c r="E34" s="14">
        <v>1600</v>
      </c>
      <c r="F34" s="14">
        <v>1600</v>
      </c>
    </row>
    <row r="35" spans="1:6">
      <c r="A35" s="109" t="s">
        <v>81</v>
      </c>
      <c r="B35" s="13">
        <v>16200</v>
      </c>
      <c r="C35" s="14">
        <v>68185</v>
      </c>
      <c r="D35" s="14">
        <v>39410</v>
      </c>
      <c r="E35" s="14">
        <v>39410</v>
      </c>
      <c r="F35" s="14">
        <v>39410</v>
      </c>
    </row>
    <row r="36" spans="1:6">
      <c r="A36" s="41" t="s">
        <v>71</v>
      </c>
      <c r="B36" s="45">
        <f>B37+B38+B39</f>
        <v>437499</v>
      </c>
      <c r="C36" s="46">
        <f>C37+C38+C39</f>
        <v>592738</v>
      </c>
      <c r="D36" s="46">
        <v>628672</v>
      </c>
      <c r="E36" s="46">
        <f t="shared" ref="E36:F36" si="6">E37+E38+E39</f>
        <v>628672</v>
      </c>
      <c r="F36" s="46">
        <f t="shared" si="6"/>
        <v>628672</v>
      </c>
    </row>
    <row r="37" spans="1:6">
      <c r="A37" s="108" t="s">
        <v>82</v>
      </c>
      <c r="B37" s="13">
        <v>4194</v>
      </c>
      <c r="C37" s="14">
        <v>7861</v>
      </c>
      <c r="D37" s="14">
        <v>10107</v>
      </c>
      <c r="E37" s="14">
        <v>10107</v>
      </c>
      <c r="F37" s="14">
        <v>10107</v>
      </c>
    </row>
    <row r="38" spans="1:6">
      <c r="A38" s="108" t="s">
        <v>72</v>
      </c>
      <c r="B38" s="13">
        <v>433305</v>
      </c>
      <c r="C38" s="14">
        <v>584877</v>
      </c>
      <c r="D38" s="14">
        <v>618565</v>
      </c>
      <c r="E38" s="14">
        <v>618565</v>
      </c>
      <c r="F38" s="14">
        <v>618565</v>
      </c>
    </row>
    <row r="39" spans="1:6">
      <c r="A39" s="108" t="s">
        <v>74</v>
      </c>
      <c r="B39" s="13"/>
      <c r="C39" s="14"/>
      <c r="D39" s="14"/>
      <c r="E39" s="14"/>
      <c r="F39" s="14"/>
    </row>
    <row r="40" spans="1:6">
      <c r="A40" s="41" t="s">
        <v>75</v>
      </c>
      <c r="B40" s="45">
        <f>B41</f>
        <v>3117</v>
      </c>
      <c r="C40" s="46">
        <v>1000</v>
      </c>
      <c r="D40" s="46">
        <f>D41</f>
        <v>100</v>
      </c>
      <c r="E40" s="46">
        <f t="shared" ref="E40:F40" si="7">E41</f>
        <v>100</v>
      </c>
      <c r="F40" s="46">
        <f t="shared" si="7"/>
        <v>100</v>
      </c>
    </row>
    <row r="41" spans="1:6">
      <c r="A41" s="108" t="s">
        <v>76</v>
      </c>
      <c r="B41" s="13">
        <v>3117</v>
      </c>
      <c r="C41" s="14">
        <v>1000</v>
      </c>
      <c r="D41" s="14">
        <v>100</v>
      </c>
      <c r="E41" s="14">
        <v>100</v>
      </c>
      <c r="F41" s="14">
        <v>100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F15" sqref="F15"/>
    </sheetView>
  </sheetViews>
  <sheetFormatPr defaultColWidth="9" defaultRowHeight="15" outlineLevelCol="5"/>
  <cols>
    <col min="1" max="1" width="43.7142857142857" customWidth="1"/>
    <col min="2" max="6" width="25.2857142857143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spans="1:6">
      <c r="A3" s="1" t="s">
        <v>1</v>
      </c>
      <c r="B3" s="1"/>
      <c r="C3" s="1"/>
      <c r="D3" s="1"/>
      <c r="E3" s="38"/>
      <c r="F3" s="38"/>
    </row>
    <row r="4" ht="18" spans="1:6">
      <c r="A4" s="2"/>
      <c r="B4" s="2"/>
      <c r="C4" s="2"/>
      <c r="D4" s="2"/>
      <c r="E4" s="3"/>
      <c r="F4" s="3"/>
    </row>
    <row r="5" ht="18" customHeight="1" spans="1:6">
      <c r="A5" s="1" t="s">
        <v>34</v>
      </c>
      <c r="B5" s="4"/>
      <c r="C5" s="4"/>
      <c r="D5" s="4"/>
      <c r="E5" s="4"/>
      <c r="F5" s="4"/>
    </row>
    <row r="6" ht="18" spans="1:6">
      <c r="A6" s="2"/>
      <c r="B6" s="2"/>
      <c r="C6" s="2"/>
      <c r="D6" s="2"/>
      <c r="E6" s="3"/>
      <c r="F6" s="3"/>
    </row>
    <row r="7" ht="15.75" spans="1:6">
      <c r="A7" s="1" t="s">
        <v>83</v>
      </c>
      <c r="B7" s="39"/>
      <c r="C7" s="39"/>
      <c r="D7" s="39"/>
      <c r="E7" s="39"/>
      <c r="F7" s="39"/>
    </row>
    <row r="8" ht="18" spans="1:6">
      <c r="A8" s="2"/>
      <c r="B8" s="2"/>
      <c r="C8" s="2"/>
      <c r="D8" s="2"/>
      <c r="E8" s="3"/>
      <c r="F8" s="3"/>
    </row>
    <row r="9" ht="25.5" spans="1:6">
      <c r="A9" s="9" t="s">
        <v>63</v>
      </c>
      <c r="B9" s="8" t="s">
        <v>39</v>
      </c>
      <c r="C9" s="9" t="s">
        <v>6</v>
      </c>
      <c r="D9" s="9" t="s">
        <v>40</v>
      </c>
      <c r="E9" s="9" t="s">
        <v>41</v>
      </c>
      <c r="F9" s="9" t="s">
        <v>42</v>
      </c>
    </row>
    <row r="10" ht="15.75" customHeight="1" spans="1:6">
      <c r="A10" s="25" t="s">
        <v>84</v>
      </c>
      <c r="B10" s="13">
        <v>465005</v>
      </c>
      <c r="C10" s="14">
        <v>674202</v>
      </c>
      <c r="D10" s="14">
        <v>688377</v>
      </c>
      <c r="E10" s="14">
        <v>687557</v>
      </c>
      <c r="F10" s="14">
        <v>687557</v>
      </c>
    </row>
    <row r="11" ht="15.75" customHeight="1" spans="1:6">
      <c r="A11" s="25" t="s">
        <v>85</v>
      </c>
      <c r="B11" s="13">
        <v>465005</v>
      </c>
      <c r="C11" s="14">
        <v>674202</v>
      </c>
      <c r="D11" s="14">
        <v>688377</v>
      </c>
      <c r="E11" s="14">
        <v>687557</v>
      </c>
      <c r="F11" s="14">
        <v>687557</v>
      </c>
    </row>
    <row r="12" spans="1:6">
      <c r="A12" s="109" t="s">
        <v>86</v>
      </c>
      <c r="B12" s="13">
        <v>458005</v>
      </c>
      <c r="C12" s="14">
        <v>659418</v>
      </c>
      <c r="D12" s="14">
        <v>666127</v>
      </c>
      <c r="E12" s="14">
        <v>665377</v>
      </c>
      <c r="F12" s="14">
        <v>665377</v>
      </c>
    </row>
    <row r="13" spans="1:6">
      <c r="A13" s="28" t="s">
        <v>87</v>
      </c>
      <c r="B13" s="13">
        <v>7000</v>
      </c>
      <c r="C13" s="14">
        <v>14784</v>
      </c>
      <c r="D13" s="14">
        <v>22180</v>
      </c>
      <c r="E13" s="14">
        <v>22180</v>
      </c>
      <c r="F13" s="14">
        <v>22180</v>
      </c>
    </row>
    <row r="14" spans="1:6">
      <c r="A14" s="25"/>
      <c r="B14" s="13"/>
      <c r="C14" s="14"/>
      <c r="D14" s="14"/>
      <c r="E14" s="14"/>
      <c r="F14" s="24"/>
    </row>
    <row r="15" spans="1:6">
      <c r="A15" s="40"/>
      <c r="B15" s="13"/>
      <c r="C15" s="14"/>
      <c r="D15" s="14"/>
      <c r="E15" s="14"/>
      <c r="F15" s="24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H7" sqref="H7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8" width="25.285714285714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8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88</v>
      </c>
      <c r="B5" s="1"/>
      <c r="C5" s="1"/>
      <c r="D5" s="1"/>
      <c r="E5" s="1"/>
      <c r="F5" s="1"/>
      <c r="G5" s="1"/>
      <c r="H5" s="1"/>
    </row>
    <row r="6" ht="18" spans="1:8">
      <c r="A6" s="2"/>
      <c r="B6" s="2"/>
      <c r="C6" s="2"/>
      <c r="D6" s="2"/>
      <c r="E6" s="2"/>
      <c r="F6" s="2"/>
      <c r="G6" s="3"/>
      <c r="H6" s="3"/>
    </row>
    <row r="7" ht="25.5" spans="1:8">
      <c r="A7" s="9" t="s">
        <v>36</v>
      </c>
      <c r="B7" s="8" t="s">
        <v>37</v>
      </c>
      <c r="C7" s="8" t="s">
        <v>89</v>
      </c>
      <c r="D7" s="8" t="s">
        <v>39</v>
      </c>
      <c r="E7" s="9" t="s">
        <v>6</v>
      </c>
      <c r="F7" s="9" t="s">
        <v>40</v>
      </c>
      <c r="G7" s="9" t="s">
        <v>41</v>
      </c>
      <c r="H7" s="9" t="s">
        <v>42</v>
      </c>
    </row>
    <row r="8" spans="1:8">
      <c r="A8" s="29"/>
      <c r="B8" s="30"/>
      <c r="C8" s="31" t="s">
        <v>90</v>
      </c>
      <c r="D8" s="32">
        <f>D9</f>
        <v>0</v>
      </c>
      <c r="E8" s="32">
        <f t="shared" ref="E8:H8" si="0">E9</f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</row>
    <row r="9" ht="25.5" spans="1:8">
      <c r="A9" s="25">
        <v>8</v>
      </c>
      <c r="B9" s="25"/>
      <c r="C9" s="25" t="s">
        <v>91</v>
      </c>
      <c r="D9" s="13">
        <f>D10</f>
        <v>0</v>
      </c>
      <c r="E9" s="13">
        <f t="shared" ref="E9:H9" si="1">E10</f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</row>
    <row r="10" spans="1:8">
      <c r="A10" s="25"/>
      <c r="B10" s="33">
        <v>84</v>
      </c>
      <c r="C10" s="33" t="s">
        <v>92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>
      <c r="A11" s="25"/>
      <c r="B11" s="33"/>
      <c r="C11" s="34"/>
      <c r="D11" s="13"/>
      <c r="E11" s="14"/>
      <c r="F11" s="14"/>
      <c r="G11" s="14"/>
      <c r="H11" s="14"/>
    </row>
    <row r="12" spans="1:8">
      <c r="A12" s="25"/>
      <c r="B12" s="33"/>
      <c r="C12" s="31" t="s">
        <v>93</v>
      </c>
      <c r="D12" s="13">
        <f>D13</f>
        <v>0</v>
      </c>
      <c r="E12" s="13">
        <f t="shared" ref="E12:H13" si="2">E13</f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</row>
    <row r="13" ht="25.5" spans="1:8">
      <c r="A13" s="35">
        <v>5</v>
      </c>
      <c r="B13" s="36"/>
      <c r="C13" s="27" t="s">
        <v>94</v>
      </c>
      <c r="D13" s="13">
        <f>D14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</row>
    <row r="14" ht="25.5" spans="1:8">
      <c r="A14" s="33"/>
      <c r="B14" s="33">
        <v>54</v>
      </c>
      <c r="C14" s="37" t="s">
        <v>95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F7" sqref="F7"/>
    </sheetView>
  </sheetViews>
  <sheetFormatPr defaultColWidth="9" defaultRowHeight="15" outlineLevelCol="5"/>
  <cols>
    <col min="1" max="6" width="25.2857142857143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8" spans="1:6">
      <c r="A4" s="2"/>
      <c r="B4" s="2"/>
      <c r="C4" s="2"/>
      <c r="D4" s="2"/>
      <c r="E4" s="3"/>
      <c r="F4" s="3"/>
    </row>
    <row r="5" ht="18" customHeight="1" spans="1:6">
      <c r="A5" s="1" t="s">
        <v>96</v>
      </c>
      <c r="B5" s="1"/>
      <c r="C5" s="1"/>
      <c r="D5" s="1"/>
      <c r="E5" s="1"/>
      <c r="F5" s="1"/>
    </row>
    <row r="6" ht="18" spans="1:6">
      <c r="A6" s="2"/>
      <c r="B6" s="2"/>
      <c r="C6" s="2"/>
      <c r="D6" s="2"/>
      <c r="E6" s="3"/>
      <c r="F6" s="3"/>
    </row>
    <row r="7" ht="25.5" spans="1:6">
      <c r="A7" s="8" t="s">
        <v>63</v>
      </c>
      <c r="B7" s="8" t="s">
        <v>39</v>
      </c>
      <c r="C7" s="9" t="s">
        <v>6</v>
      </c>
      <c r="D7" s="9" t="s">
        <v>40</v>
      </c>
      <c r="E7" s="9" t="s">
        <v>41</v>
      </c>
      <c r="F7" s="9" t="s">
        <v>42</v>
      </c>
    </row>
    <row r="8" spans="1:6">
      <c r="A8" s="25" t="s">
        <v>90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9" ht="25.5" spans="1:6">
      <c r="A9" s="25" t="s">
        <v>97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</row>
    <row r="10" ht="25.5" spans="1:6">
      <c r="A10" s="109" t="s">
        <v>98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>
      <c r="A11" s="26"/>
      <c r="B11" s="13"/>
      <c r="C11" s="13"/>
      <c r="D11" s="13"/>
      <c r="E11" s="13"/>
      <c r="F11" s="13"/>
    </row>
    <row r="12" spans="1:6">
      <c r="A12" s="25" t="s">
        <v>93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</row>
    <row r="13" spans="1:6">
      <c r="A13" s="27" t="s">
        <v>78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</row>
    <row r="14" spans="1:6">
      <c r="A14" s="108" t="s">
        <v>79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</row>
    <row r="15" spans="1:6">
      <c r="A15" s="27" t="s">
        <v>66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</row>
    <row r="16" spans="1:6">
      <c r="A16" s="108" t="s">
        <v>99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90" zoomScaleNormal="90" topLeftCell="A3" workbookViewId="0">
      <selection activeCell="A3" sqref="A3:I3"/>
    </sheetView>
  </sheetViews>
  <sheetFormatPr defaultColWidth="9" defaultRowHeight="15"/>
  <cols>
    <col min="1" max="1" width="7.42857142857143" customWidth="1"/>
    <col min="2" max="2" width="8.42857142857143" customWidth="1"/>
    <col min="3" max="3" width="8.71428571428571" customWidth="1"/>
    <col min="4" max="4" width="30" customWidth="1"/>
    <col min="5" max="9" width="25.2857142857143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spans="1:9">
      <c r="A2" s="2"/>
      <c r="B2" s="2"/>
      <c r="C2" s="2"/>
      <c r="D2" s="2"/>
      <c r="E2" s="2"/>
      <c r="F2" s="2"/>
      <c r="G2" s="2"/>
      <c r="H2" s="3"/>
      <c r="I2" s="3"/>
    </row>
    <row r="3" ht="18" customHeight="1" spans="1:9">
      <c r="A3" s="1" t="s">
        <v>100</v>
      </c>
      <c r="B3" s="4"/>
      <c r="C3" s="4"/>
      <c r="D3" s="4"/>
      <c r="E3" s="4"/>
      <c r="F3" s="4"/>
      <c r="G3" s="4"/>
      <c r="H3" s="4"/>
      <c r="I3" s="4"/>
    </row>
    <row r="4" ht="18" spans="1:9">
      <c r="A4" s="2"/>
      <c r="B4" s="2"/>
      <c r="C4" s="2"/>
      <c r="D4" s="2"/>
      <c r="E4" s="2"/>
      <c r="F4" s="2"/>
      <c r="G4" s="2"/>
      <c r="H4" s="3"/>
      <c r="I4" s="3"/>
    </row>
    <row r="5" ht="25.5" spans="1:9">
      <c r="A5" s="5" t="s">
        <v>101</v>
      </c>
      <c r="B5" s="6"/>
      <c r="C5" s="7"/>
      <c r="D5" s="8" t="s">
        <v>102</v>
      </c>
      <c r="E5" s="8" t="s">
        <v>39</v>
      </c>
      <c r="F5" s="9" t="s">
        <v>6</v>
      </c>
      <c r="G5" s="9" t="s">
        <v>40</v>
      </c>
      <c r="H5" s="9" t="s">
        <v>41</v>
      </c>
      <c r="I5" s="9" t="s">
        <v>42</v>
      </c>
    </row>
    <row r="6" ht="25.5" spans="1:9">
      <c r="A6" s="10" t="s">
        <v>103</v>
      </c>
      <c r="B6" s="11"/>
      <c r="C6" s="12"/>
      <c r="D6" s="12" t="s">
        <v>104</v>
      </c>
      <c r="E6" s="13">
        <f>E7</f>
        <v>7000</v>
      </c>
      <c r="F6" s="13">
        <f t="shared" ref="F6:G6" si="0">F7</f>
        <v>14784</v>
      </c>
      <c r="G6" s="13">
        <f t="shared" si="0"/>
        <v>22180</v>
      </c>
      <c r="H6" s="13">
        <f t="shared" ref="H6" si="1">H7</f>
        <v>22180</v>
      </c>
      <c r="I6" s="13">
        <f t="shared" ref="I6" si="2">I7</f>
        <v>22180</v>
      </c>
    </row>
    <row r="7" ht="38.25" spans="1:9">
      <c r="A7" s="10" t="s">
        <v>105</v>
      </c>
      <c r="B7" s="11"/>
      <c r="C7" s="12"/>
      <c r="D7" s="12" t="s">
        <v>106</v>
      </c>
      <c r="E7" s="14">
        <f t="shared" ref="E7:G7" si="3">E8+E12</f>
        <v>7000</v>
      </c>
      <c r="F7" s="14">
        <f t="shared" si="3"/>
        <v>14784</v>
      </c>
      <c r="G7" s="14">
        <f t="shared" si="3"/>
        <v>22180</v>
      </c>
      <c r="H7" s="14">
        <f t="shared" ref="H7" si="4">H8+H12</f>
        <v>22180</v>
      </c>
      <c r="I7" s="14">
        <f t="shared" ref="I7" si="5">I8+I12</f>
        <v>22180</v>
      </c>
    </row>
    <row r="8" spans="1:9">
      <c r="A8" s="15" t="s">
        <v>107</v>
      </c>
      <c r="B8" s="16"/>
      <c r="C8" s="17"/>
      <c r="D8" s="17" t="s">
        <v>108</v>
      </c>
      <c r="E8" s="14">
        <f t="shared" ref="E8:G8" si="6">E9</f>
        <v>2806</v>
      </c>
      <c r="F8" s="14">
        <f t="shared" si="6"/>
        <v>6923</v>
      </c>
      <c r="G8" s="14">
        <f t="shared" si="6"/>
        <v>12073</v>
      </c>
      <c r="H8" s="14">
        <f t="shared" ref="H8:I8" si="7">H9</f>
        <v>12073</v>
      </c>
      <c r="I8" s="14">
        <f t="shared" si="7"/>
        <v>12073</v>
      </c>
    </row>
    <row r="9" spans="1:9">
      <c r="A9" s="18">
        <v>3</v>
      </c>
      <c r="B9" s="19"/>
      <c r="C9" s="20"/>
      <c r="D9" s="20" t="s">
        <v>53</v>
      </c>
      <c r="E9" s="14">
        <v>2806</v>
      </c>
      <c r="F9" s="14">
        <v>6923</v>
      </c>
      <c r="G9" s="14">
        <f>G10+G11</f>
        <v>12073</v>
      </c>
      <c r="H9" s="14">
        <f t="shared" ref="H9:I9" si="8">H10+H11</f>
        <v>12073</v>
      </c>
      <c r="I9" s="14">
        <f t="shared" si="8"/>
        <v>12073</v>
      </c>
    </row>
    <row r="10" spans="1:9">
      <c r="A10" s="21">
        <v>31</v>
      </c>
      <c r="B10" s="22"/>
      <c r="C10" s="23"/>
      <c r="D10" s="20" t="s">
        <v>54</v>
      </c>
      <c r="E10" s="14">
        <v>2599</v>
      </c>
      <c r="F10" s="14">
        <v>6423</v>
      </c>
      <c r="G10" s="14">
        <v>11372</v>
      </c>
      <c r="H10" s="14">
        <v>11372</v>
      </c>
      <c r="I10" s="14">
        <v>11372</v>
      </c>
    </row>
    <row r="11" spans="1:9">
      <c r="A11" s="21">
        <v>32</v>
      </c>
      <c r="B11" s="22"/>
      <c r="C11" s="23"/>
      <c r="D11" s="20" t="s">
        <v>55</v>
      </c>
      <c r="E11" s="14">
        <v>207</v>
      </c>
      <c r="F11" s="14">
        <v>497</v>
      </c>
      <c r="G11" s="14">
        <v>701</v>
      </c>
      <c r="H11" s="14">
        <v>701</v>
      </c>
      <c r="I11" s="14">
        <v>701</v>
      </c>
    </row>
    <row r="12" spans="1:9">
      <c r="A12" s="15" t="s">
        <v>109</v>
      </c>
      <c r="B12" s="16"/>
      <c r="C12" s="17"/>
      <c r="D12" s="17" t="s">
        <v>110</v>
      </c>
      <c r="E12" s="14">
        <f t="shared" ref="E12:G12" si="9">E13</f>
        <v>4194</v>
      </c>
      <c r="F12" s="14">
        <f t="shared" si="9"/>
        <v>7861</v>
      </c>
      <c r="G12" s="14">
        <f t="shared" si="9"/>
        <v>10107</v>
      </c>
      <c r="H12" s="14">
        <f t="shared" ref="H12" si="10">H13</f>
        <v>10107</v>
      </c>
      <c r="I12" s="14">
        <f t="shared" ref="I12" si="11">I13</f>
        <v>10107</v>
      </c>
    </row>
    <row r="13" spans="1:9">
      <c r="A13" s="18">
        <v>3</v>
      </c>
      <c r="B13" s="19"/>
      <c r="C13" s="20"/>
      <c r="D13" s="20" t="s">
        <v>53</v>
      </c>
      <c r="E13" s="14">
        <f t="shared" ref="E13:G13" si="12">E14+E15</f>
        <v>4194</v>
      </c>
      <c r="F13" s="14">
        <f t="shared" si="12"/>
        <v>7861</v>
      </c>
      <c r="G13" s="14">
        <f t="shared" si="12"/>
        <v>10107</v>
      </c>
      <c r="H13" s="14">
        <v>10107</v>
      </c>
      <c r="I13" s="14">
        <f t="shared" ref="I13" si="13">I14+I15</f>
        <v>10107</v>
      </c>
    </row>
    <row r="14" spans="1:9">
      <c r="A14" s="21">
        <v>31</v>
      </c>
      <c r="B14" s="22"/>
      <c r="C14" s="23"/>
      <c r="D14" s="20" t="s">
        <v>54</v>
      </c>
      <c r="E14" s="14">
        <v>3870</v>
      </c>
      <c r="F14" s="14">
        <v>7296</v>
      </c>
      <c r="G14" s="14">
        <v>9378</v>
      </c>
      <c r="H14" s="14">
        <v>9378</v>
      </c>
      <c r="I14" s="14">
        <v>9378</v>
      </c>
    </row>
    <row r="15" spans="1:9">
      <c r="A15" s="21">
        <v>32</v>
      </c>
      <c r="B15" s="22"/>
      <c r="C15" s="23"/>
      <c r="D15" s="20" t="s">
        <v>55</v>
      </c>
      <c r="E15" s="14">
        <v>324</v>
      </c>
      <c r="F15" s="14">
        <v>565</v>
      </c>
      <c r="G15" s="14">
        <v>729</v>
      </c>
      <c r="H15" s="14">
        <v>729</v>
      </c>
      <c r="I15" s="14">
        <v>729</v>
      </c>
    </row>
    <row r="16" ht="25.5" spans="1:9">
      <c r="A16" s="10" t="s">
        <v>111</v>
      </c>
      <c r="B16" s="11"/>
      <c r="C16" s="12"/>
      <c r="D16" s="12" t="s">
        <v>112</v>
      </c>
      <c r="E16" s="13">
        <f>E17+E41+E45</f>
        <v>432900</v>
      </c>
      <c r="F16" s="14">
        <f>F17+F41+F45</f>
        <v>635773</v>
      </c>
      <c r="G16" s="14">
        <f t="shared" ref="G16:I16" si="14">G17+G41+G45</f>
        <v>640126</v>
      </c>
      <c r="H16" s="14">
        <f t="shared" si="14"/>
        <v>640126</v>
      </c>
      <c r="I16" s="14">
        <f t="shared" si="14"/>
        <v>640126</v>
      </c>
    </row>
    <row r="17" ht="38.25" spans="1:9">
      <c r="A17" s="10" t="s">
        <v>113</v>
      </c>
      <c r="B17" s="11"/>
      <c r="C17" s="12"/>
      <c r="D17" s="12" t="s">
        <v>114</v>
      </c>
      <c r="E17" s="13">
        <f>E18+E21+E24+E27+E31+E38</f>
        <v>432900</v>
      </c>
      <c r="F17" s="14">
        <f>F18+F21+F24+F27+F31+F38</f>
        <v>582398</v>
      </c>
      <c r="G17" s="14">
        <f t="shared" ref="G17:I17" si="15">G18+G21+G24+G27+G31+G38</f>
        <v>615526</v>
      </c>
      <c r="H17" s="14">
        <f t="shared" si="15"/>
        <v>615526</v>
      </c>
      <c r="I17" s="14">
        <f t="shared" si="15"/>
        <v>615526</v>
      </c>
    </row>
    <row r="18" spans="1:9">
      <c r="A18" s="15" t="s">
        <v>107</v>
      </c>
      <c r="B18" s="16"/>
      <c r="C18" s="17"/>
      <c r="D18" s="17" t="s">
        <v>108</v>
      </c>
      <c r="E18" s="13">
        <f>E19</f>
        <v>0</v>
      </c>
      <c r="F18" s="14">
        <f>F19</f>
        <v>0</v>
      </c>
      <c r="G18" s="14">
        <f t="shared" ref="G18:I19" si="16">G19</f>
        <v>0</v>
      </c>
      <c r="H18" s="14">
        <f t="shared" si="16"/>
        <v>0</v>
      </c>
      <c r="I18" s="14">
        <f t="shared" si="16"/>
        <v>0</v>
      </c>
    </row>
    <row r="19" spans="1:9">
      <c r="A19" s="18">
        <v>3</v>
      </c>
      <c r="B19" s="19"/>
      <c r="C19" s="20"/>
      <c r="D19" s="20" t="s">
        <v>53</v>
      </c>
      <c r="E19" s="13">
        <f>E20</f>
        <v>0</v>
      </c>
      <c r="F19" s="14">
        <f>F20</f>
        <v>0</v>
      </c>
      <c r="G19" s="14">
        <f t="shared" si="16"/>
        <v>0</v>
      </c>
      <c r="H19" s="14">
        <f t="shared" si="16"/>
        <v>0</v>
      </c>
      <c r="I19" s="14">
        <f t="shared" si="16"/>
        <v>0</v>
      </c>
    </row>
    <row r="20" spans="1:9">
      <c r="A20" s="21">
        <v>32</v>
      </c>
      <c r="B20" s="22"/>
      <c r="C20" s="23"/>
      <c r="D20" s="20" t="s">
        <v>55</v>
      </c>
      <c r="E20" s="13">
        <v>0</v>
      </c>
      <c r="F20" s="14"/>
      <c r="G20" s="14">
        <v>0</v>
      </c>
      <c r="H20" s="14">
        <v>0</v>
      </c>
      <c r="I20" s="14">
        <v>0</v>
      </c>
    </row>
    <row r="21" ht="25.5" spans="1:9">
      <c r="A21" s="15" t="s">
        <v>115</v>
      </c>
      <c r="B21" s="16"/>
      <c r="C21" s="17"/>
      <c r="D21" s="17" t="s">
        <v>116</v>
      </c>
      <c r="E21" s="13">
        <f>E22</f>
        <v>0</v>
      </c>
      <c r="F21" s="14">
        <f>F22</f>
        <v>0</v>
      </c>
      <c r="G21" s="14">
        <f t="shared" ref="G21:I22" si="17">G22</f>
        <v>0</v>
      </c>
      <c r="H21" s="14">
        <f t="shared" si="17"/>
        <v>0</v>
      </c>
      <c r="I21" s="14">
        <f t="shared" si="17"/>
        <v>0</v>
      </c>
    </row>
    <row r="22" spans="1:9">
      <c r="A22" s="18">
        <v>3</v>
      </c>
      <c r="B22" s="19"/>
      <c r="C22" s="20"/>
      <c r="D22" s="20" t="s">
        <v>53</v>
      </c>
      <c r="E22" s="13">
        <f>E23</f>
        <v>0</v>
      </c>
      <c r="F22" s="14">
        <f>F23</f>
        <v>0</v>
      </c>
      <c r="G22" s="14">
        <f t="shared" si="17"/>
        <v>0</v>
      </c>
      <c r="H22" s="14">
        <f t="shared" si="17"/>
        <v>0</v>
      </c>
      <c r="I22" s="14">
        <f t="shared" si="17"/>
        <v>0</v>
      </c>
    </row>
    <row r="23" spans="1:9">
      <c r="A23" s="21">
        <v>32</v>
      </c>
      <c r="B23" s="22"/>
      <c r="C23" s="23"/>
      <c r="D23" s="20" t="s">
        <v>55</v>
      </c>
      <c r="E23" s="13"/>
      <c r="F23" s="14">
        <v>0</v>
      </c>
      <c r="G23" s="14">
        <v>0</v>
      </c>
      <c r="H23" s="14">
        <v>0</v>
      </c>
      <c r="I23" s="14">
        <v>0</v>
      </c>
    </row>
    <row r="24" ht="25.5" spans="1:9">
      <c r="A24" s="15" t="s">
        <v>117</v>
      </c>
      <c r="B24" s="16"/>
      <c r="C24" s="17"/>
      <c r="D24" s="17" t="s">
        <v>118</v>
      </c>
      <c r="E24" s="13">
        <f>E25</f>
        <v>0</v>
      </c>
      <c r="F24" s="14">
        <f>F25</f>
        <v>0</v>
      </c>
      <c r="G24" s="14">
        <f t="shared" ref="G24:I25" si="18">G25</f>
        <v>0</v>
      </c>
      <c r="H24" s="14">
        <f t="shared" si="18"/>
        <v>0</v>
      </c>
      <c r="I24" s="14">
        <f t="shared" si="18"/>
        <v>0</v>
      </c>
    </row>
    <row r="25" spans="1:9">
      <c r="A25" s="18">
        <v>3</v>
      </c>
      <c r="B25" s="19"/>
      <c r="C25" s="20"/>
      <c r="D25" s="20" t="s">
        <v>53</v>
      </c>
      <c r="E25" s="13">
        <f>E26</f>
        <v>0</v>
      </c>
      <c r="F25" s="14">
        <f>F26</f>
        <v>0</v>
      </c>
      <c r="G25" s="14">
        <f t="shared" si="18"/>
        <v>0</v>
      </c>
      <c r="H25" s="14">
        <f t="shared" si="18"/>
        <v>0</v>
      </c>
      <c r="I25" s="14">
        <f t="shared" si="18"/>
        <v>0</v>
      </c>
    </row>
    <row r="26" spans="1:9">
      <c r="A26" s="21">
        <v>32</v>
      </c>
      <c r="B26" s="22"/>
      <c r="C26" s="23"/>
      <c r="D26" s="20" t="s">
        <v>55</v>
      </c>
      <c r="E26" s="13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>
      <c r="A27" s="15" t="s">
        <v>119</v>
      </c>
      <c r="B27" s="16"/>
      <c r="C27" s="17"/>
      <c r="D27" s="17" t="s">
        <v>120</v>
      </c>
      <c r="E27" s="13">
        <f>E28</f>
        <v>16200</v>
      </c>
      <c r="F27" s="14">
        <f>F28</f>
        <v>14810</v>
      </c>
      <c r="G27" s="14">
        <f t="shared" ref="G27:I27" si="19">G28</f>
        <v>14810</v>
      </c>
      <c r="H27" s="14">
        <f t="shared" si="19"/>
        <v>14810</v>
      </c>
      <c r="I27" s="14">
        <f t="shared" si="19"/>
        <v>14810</v>
      </c>
    </row>
    <row r="28" spans="1:9">
      <c r="A28" s="18">
        <v>3</v>
      </c>
      <c r="B28" s="19"/>
      <c r="C28" s="20"/>
      <c r="D28" s="20" t="s">
        <v>53</v>
      </c>
      <c r="E28" s="13">
        <f>E29+E30</f>
        <v>16200</v>
      </c>
      <c r="F28" s="14">
        <f>F29+F30</f>
        <v>14810</v>
      </c>
      <c r="G28" s="14">
        <f t="shared" ref="G28:I28" si="20">G29+G30</f>
        <v>14810</v>
      </c>
      <c r="H28" s="14">
        <f t="shared" si="20"/>
        <v>14810</v>
      </c>
      <c r="I28" s="14">
        <f t="shared" si="20"/>
        <v>14810</v>
      </c>
    </row>
    <row r="29" spans="1:9">
      <c r="A29" s="21">
        <v>32</v>
      </c>
      <c r="B29" s="22"/>
      <c r="C29" s="23"/>
      <c r="D29" s="20" t="s">
        <v>55</v>
      </c>
      <c r="E29" s="13">
        <v>15676</v>
      </c>
      <c r="F29" s="14">
        <v>14250</v>
      </c>
      <c r="G29" s="14">
        <v>14150</v>
      </c>
      <c r="H29" s="14">
        <v>14150</v>
      </c>
      <c r="I29" s="14">
        <v>14150</v>
      </c>
    </row>
    <row r="30" spans="1:9">
      <c r="A30" s="21">
        <v>34</v>
      </c>
      <c r="B30" s="22"/>
      <c r="C30" s="23"/>
      <c r="D30" s="20" t="s">
        <v>56</v>
      </c>
      <c r="E30" s="13">
        <v>524</v>
      </c>
      <c r="F30" s="14">
        <v>560</v>
      </c>
      <c r="G30" s="14">
        <v>660</v>
      </c>
      <c r="H30" s="14">
        <v>660</v>
      </c>
      <c r="I30" s="14">
        <v>660</v>
      </c>
    </row>
    <row r="31" ht="25.5" spans="1:9">
      <c r="A31" s="15" t="s">
        <v>121</v>
      </c>
      <c r="B31" s="16"/>
      <c r="C31" s="17"/>
      <c r="D31" s="17" t="s">
        <v>122</v>
      </c>
      <c r="E31" s="13">
        <v>416700</v>
      </c>
      <c r="F31" s="14">
        <f>F32+F36</f>
        <v>567588</v>
      </c>
      <c r="G31" s="14">
        <f t="shared" ref="G31:I31" si="21">G32+G36</f>
        <v>600716</v>
      </c>
      <c r="H31" s="14">
        <f t="shared" si="21"/>
        <v>600716</v>
      </c>
      <c r="I31" s="14">
        <f t="shared" si="21"/>
        <v>600716</v>
      </c>
    </row>
    <row r="32" spans="1:9">
      <c r="A32" s="18">
        <v>3</v>
      </c>
      <c r="B32" s="19"/>
      <c r="C32" s="20"/>
      <c r="D32" s="20" t="s">
        <v>53</v>
      </c>
      <c r="E32" s="13">
        <f>E33+E34+E35</f>
        <v>416700</v>
      </c>
      <c r="F32" s="14">
        <f>F33+F34+F35</f>
        <v>567588</v>
      </c>
      <c r="G32" s="14">
        <f t="shared" ref="G32:I32" si="22">G33+G34+G35</f>
        <v>600716</v>
      </c>
      <c r="H32" s="14">
        <f t="shared" si="22"/>
        <v>600716</v>
      </c>
      <c r="I32" s="14">
        <f t="shared" si="22"/>
        <v>600716</v>
      </c>
    </row>
    <row r="33" spans="1:9">
      <c r="A33" s="21">
        <v>31</v>
      </c>
      <c r="B33" s="22"/>
      <c r="C33" s="23"/>
      <c r="D33" s="20" t="s">
        <v>54</v>
      </c>
      <c r="E33" s="13">
        <v>396092</v>
      </c>
      <c r="F33" s="14">
        <v>546600</v>
      </c>
      <c r="G33" s="14">
        <v>575700</v>
      </c>
      <c r="H33" s="14">
        <v>575700</v>
      </c>
      <c r="I33" s="14">
        <v>575700</v>
      </c>
    </row>
    <row r="34" spans="1:9">
      <c r="A34" s="21">
        <v>32</v>
      </c>
      <c r="B34" s="22"/>
      <c r="C34" s="23"/>
      <c r="D34" s="20" t="s">
        <v>55</v>
      </c>
      <c r="E34" s="13">
        <v>20608</v>
      </c>
      <c r="F34" s="14">
        <v>20988</v>
      </c>
      <c r="G34" s="14">
        <v>25016</v>
      </c>
      <c r="H34" s="14">
        <v>25016</v>
      </c>
      <c r="I34" s="14">
        <v>25016</v>
      </c>
    </row>
    <row r="35" spans="1:9">
      <c r="A35" s="21">
        <v>34</v>
      </c>
      <c r="B35" s="22"/>
      <c r="C35" s="23"/>
      <c r="D35" s="20" t="s">
        <v>56</v>
      </c>
      <c r="E35" s="13"/>
      <c r="F35" s="14">
        <v>0</v>
      </c>
      <c r="G35" s="14">
        <v>0</v>
      </c>
      <c r="H35" s="14">
        <v>0</v>
      </c>
      <c r="I35" s="14">
        <v>0</v>
      </c>
    </row>
    <row r="36" ht="25.5" spans="1:9">
      <c r="A36" s="18">
        <v>4</v>
      </c>
      <c r="B36" s="19"/>
      <c r="C36" s="20"/>
      <c r="D36" s="20" t="s">
        <v>60</v>
      </c>
      <c r="E36" s="13">
        <f>E37</f>
        <v>0</v>
      </c>
      <c r="F36" s="14">
        <f>F37</f>
        <v>0</v>
      </c>
      <c r="G36" s="14">
        <f t="shared" ref="G36:I36" si="23">G37</f>
        <v>0</v>
      </c>
      <c r="H36" s="14">
        <f t="shared" si="23"/>
        <v>0</v>
      </c>
      <c r="I36" s="14">
        <f t="shared" si="23"/>
        <v>0</v>
      </c>
    </row>
    <row r="37" ht="25.5" spans="1:9">
      <c r="A37" s="21">
        <v>42</v>
      </c>
      <c r="B37" s="22"/>
      <c r="C37" s="23"/>
      <c r="D37" s="20" t="s">
        <v>61</v>
      </c>
      <c r="E37" s="13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>
      <c r="A38" s="15" t="s">
        <v>123</v>
      </c>
      <c r="B38" s="16"/>
      <c r="C38" s="17"/>
      <c r="D38" s="17" t="s">
        <v>124</v>
      </c>
      <c r="E38" s="13">
        <f>E39</f>
        <v>0</v>
      </c>
      <c r="F38" s="14">
        <f>F39</f>
        <v>0</v>
      </c>
      <c r="G38" s="14">
        <f t="shared" ref="G38:I39" si="24">G39</f>
        <v>0</v>
      </c>
      <c r="H38" s="14">
        <f t="shared" si="24"/>
        <v>0</v>
      </c>
      <c r="I38" s="14">
        <f t="shared" si="24"/>
        <v>0</v>
      </c>
    </row>
    <row r="39" spans="1:9">
      <c r="A39" s="18">
        <v>3</v>
      </c>
      <c r="B39" s="19"/>
      <c r="C39" s="20"/>
      <c r="D39" s="20" t="s">
        <v>53</v>
      </c>
      <c r="E39" s="13">
        <f>E40</f>
        <v>0</v>
      </c>
      <c r="F39" s="14">
        <f>F40</f>
        <v>0</v>
      </c>
      <c r="G39" s="14">
        <f>G40</f>
        <v>0</v>
      </c>
      <c r="H39" s="14">
        <f>H40</f>
        <v>0</v>
      </c>
      <c r="I39" s="14">
        <f t="shared" si="24"/>
        <v>0</v>
      </c>
    </row>
    <row r="40" spans="1:9">
      <c r="A40" s="21">
        <v>32</v>
      </c>
      <c r="B40" s="22"/>
      <c r="C40" s="23"/>
      <c r="D40" s="20" t="s">
        <v>55</v>
      </c>
      <c r="E40" s="13">
        <v>0</v>
      </c>
      <c r="F40" s="14">
        <v>0</v>
      </c>
      <c r="G40" s="14">
        <v>0</v>
      </c>
      <c r="H40" s="14">
        <v>0</v>
      </c>
      <c r="I40" s="14">
        <v>0</v>
      </c>
    </row>
    <row r="41" ht="25.5" spans="1:9">
      <c r="A41" s="10" t="s">
        <v>125</v>
      </c>
      <c r="B41" s="11"/>
      <c r="C41" s="12"/>
      <c r="D41" s="12" t="s">
        <v>126</v>
      </c>
      <c r="E41" s="13">
        <f>E42</f>
        <v>0</v>
      </c>
      <c r="F41" s="13">
        <f t="shared" ref="F41:I41" si="25">F42</f>
        <v>0</v>
      </c>
      <c r="G41" s="13">
        <f t="shared" si="25"/>
        <v>7800</v>
      </c>
      <c r="H41" s="13">
        <f t="shared" si="25"/>
        <v>7800</v>
      </c>
      <c r="I41" s="13">
        <f t="shared" si="25"/>
        <v>7800</v>
      </c>
    </row>
    <row r="42" spans="1:9">
      <c r="A42" s="15" t="s">
        <v>119</v>
      </c>
      <c r="B42" s="16"/>
      <c r="C42" s="17"/>
      <c r="D42" s="17" t="s">
        <v>120</v>
      </c>
      <c r="E42" s="13">
        <f>E43</f>
        <v>0</v>
      </c>
      <c r="F42" s="13">
        <f t="shared" ref="F42:I43" si="26">F43</f>
        <v>0</v>
      </c>
      <c r="G42" s="13">
        <f t="shared" si="26"/>
        <v>7800</v>
      </c>
      <c r="H42" s="13">
        <f t="shared" si="26"/>
        <v>7800</v>
      </c>
      <c r="I42" s="13">
        <f t="shared" si="26"/>
        <v>7800</v>
      </c>
    </row>
    <row r="43" spans="1:9">
      <c r="A43" s="18">
        <v>3</v>
      </c>
      <c r="B43" s="19"/>
      <c r="C43" s="20"/>
      <c r="D43" s="20" t="s">
        <v>53</v>
      </c>
      <c r="E43" s="13">
        <f>E44</f>
        <v>0</v>
      </c>
      <c r="F43" s="13">
        <f t="shared" si="26"/>
        <v>0</v>
      </c>
      <c r="G43" s="13">
        <f t="shared" si="26"/>
        <v>7800</v>
      </c>
      <c r="H43" s="13">
        <f t="shared" si="26"/>
        <v>7800</v>
      </c>
      <c r="I43" s="13">
        <f t="shared" si="26"/>
        <v>7800</v>
      </c>
    </row>
    <row r="44" spans="1:9">
      <c r="A44" s="21">
        <v>32</v>
      </c>
      <c r="B44" s="22"/>
      <c r="C44" s="23"/>
      <c r="D44" s="20" t="s">
        <v>55</v>
      </c>
      <c r="E44" s="13">
        <v>0</v>
      </c>
      <c r="F44" s="13">
        <v>0</v>
      </c>
      <c r="G44" s="13">
        <v>7800</v>
      </c>
      <c r="H44" s="13">
        <v>7800</v>
      </c>
      <c r="I44" s="13">
        <v>7800</v>
      </c>
    </row>
    <row r="45" ht="25.5" spans="1:9">
      <c r="A45" s="10" t="s">
        <v>127</v>
      </c>
      <c r="B45" s="11"/>
      <c r="C45" s="12"/>
      <c r="D45" s="12" t="s">
        <v>128</v>
      </c>
      <c r="E45" s="13">
        <f>E46</f>
        <v>0</v>
      </c>
      <c r="F45" s="13">
        <f t="shared" ref="F45:F46" si="27">F46</f>
        <v>53375</v>
      </c>
      <c r="G45" s="13">
        <v>16800</v>
      </c>
      <c r="H45" s="13">
        <v>16800</v>
      </c>
      <c r="I45" s="13">
        <v>16800</v>
      </c>
    </row>
    <row r="46" spans="1:9">
      <c r="A46" s="15" t="s">
        <v>119</v>
      </c>
      <c r="B46" s="16"/>
      <c r="C46" s="17"/>
      <c r="D46" s="17" t="s">
        <v>120</v>
      </c>
      <c r="E46" s="13">
        <f>E47</f>
        <v>0</v>
      </c>
      <c r="F46" s="14">
        <f t="shared" si="27"/>
        <v>53375</v>
      </c>
      <c r="G46" s="14">
        <v>16800</v>
      </c>
      <c r="H46" s="14">
        <v>16800</v>
      </c>
      <c r="I46" s="14">
        <v>16800</v>
      </c>
    </row>
    <row r="47" ht="25.5" spans="1:9">
      <c r="A47" s="18">
        <v>4</v>
      </c>
      <c r="B47" s="19"/>
      <c r="C47" s="20"/>
      <c r="D47" s="20" t="s">
        <v>60</v>
      </c>
      <c r="E47" s="13"/>
      <c r="F47" s="14">
        <f>F49</f>
        <v>53375</v>
      </c>
      <c r="G47" s="14">
        <v>16800</v>
      </c>
      <c r="H47" s="14">
        <v>16800</v>
      </c>
      <c r="I47" s="14">
        <v>16800</v>
      </c>
    </row>
    <row r="48" spans="1:9">
      <c r="A48" s="18">
        <v>42</v>
      </c>
      <c r="B48" s="19"/>
      <c r="C48" s="20"/>
      <c r="D48" s="20" t="s">
        <v>129</v>
      </c>
      <c r="E48" s="13"/>
      <c r="F48" s="14"/>
      <c r="G48" s="14">
        <v>0</v>
      </c>
      <c r="H48" s="14"/>
      <c r="I48" s="14"/>
    </row>
    <row r="49" ht="25.5" spans="1:9">
      <c r="A49" s="21">
        <v>45</v>
      </c>
      <c r="B49" s="22"/>
      <c r="C49" s="23"/>
      <c r="D49" s="20" t="s">
        <v>130</v>
      </c>
      <c r="E49" s="13"/>
      <c r="F49" s="14">
        <v>53375</v>
      </c>
      <c r="G49" s="14">
        <v>16800</v>
      </c>
      <c r="H49" s="14">
        <v>16800</v>
      </c>
      <c r="I49" s="24">
        <v>16800</v>
      </c>
    </row>
    <row r="50" ht="25.5" spans="1:9">
      <c r="A50" s="10" t="s">
        <v>131</v>
      </c>
      <c r="B50" s="11"/>
      <c r="C50" s="12"/>
      <c r="D50" s="12" t="s">
        <v>132</v>
      </c>
      <c r="E50" s="13">
        <f>E51+E55+E64+E68+E72+E80+E85+E89</f>
        <v>25105</v>
      </c>
      <c r="F50" s="13">
        <v>23645</v>
      </c>
      <c r="G50" s="13">
        <f>G51+G55+G64+G68+G72+G80+G85+G89</f>
        <v>26001</v>
      </c>
      <c r="H50" s="13">
        <f>H51+H55+H64+H68+H72+H80+H85+H89</f>
        <v>25251</v>
      </c>
      <c r="I50" s="13">
        <f>I51+I55+I64+I68+I72+I80+I85+I89</f>
        <v>25251</v>
      </c>
    </row>
    <row r="51" ht="25.5" spans="1:9">
      <c r="A51" s="10" t="s">
        <v>133</v>
      </c>
      <c r="B51" s="11"/>
      <c r="C51" s="12"/>
      <c r="D51" s="12" t="s">
        <v>134</v>
      </c>
      <c r="E51" s="13">
        <f t="shared" ref="E51:F53" si="28">E52</f>
        <v>4542</v>
      </c>
      <c r="F51" s="14">
        <f t="shared" si="28"/>
        <v>4600</v>
      </c>
      <c r="G51" s="14">
        <f t="shared" ref="G51:I53" si="29">G52</f>
        <v>5700</v>
      </c>
      <c r="H51" s="14">
        <f t="shared" si="29"/>
        <v>5700</v>
      </c>
      <c r="I51" s="14">
        <f t="shared" si="29"/>
        <v>5700</v>
      </c>
    </row>
    <row r="52" spans="1:9">
      <c r="A52" s="15" t="s">
        <v>107</v>
      </c>
      <c r="B52" s="16"/>
      <c r="C52" s="17"/>
      <c r="D52" s="17" t="s">
        <v>108</v>
      </c>
      <c r="E52" s="13">
        <f t="shared" si="28"/>
        <v>4542</v>
      </c>
      <c r="F52" s="14">
        <f t="shared" si="28"/>
        <v>4600</v>
      </c>
      <c r="G52" s="14">
        <f t="shared" si="29"/>
        <v>5700</v>
      </c>
      <c r="H52" s="14">
        <f t="shared" si="29"/>
        <v>5700</v>
      </c>
      <c r="I52" s="14">
        <f t="shared" si="29"/>
        <v>5700</v>
      </c>
    </row>
    <row r="53" spans="1:9">
      <c r="A53" s="18">
        <v>3</v>
      </c>
      <c r="B53" s="19"/>
      <c r="C53" s="20"/>
      <c r="D53" s="20" t="s">
        <v>53</v>
      </c>
      <c r="E53" s="13">
        <f t="shared" si="28"/>
        <v>4542</v>
      </c>
      <c r="F53" s="14">
        <f t="shared" si="28"/>
        <v>4600</v>
      </c>
      <c r="G53" s="14">
        <f t="shared" si="29"/>
        <v>5700</v>
      </c>
      <c r="H53" s="14">
        <f t="shared" si="29"/>
        <v>5700</v>
      </c>
      <c r="I53" s="14">
        <f t="shared" si="29"/>
        <v>5700</v>
      </c>
    </row>
    <row r="54" spans="1:9">
      <c r="A54" s="21">
        <v>37</v>
      </c>
      <c r="B54" s="22"/>
      <c r="C54" s="23"/>
      <c r="D54" s="20" t="s">
        <v>57</v>
      </c>
      <c r="E54" s="13">
        <v>4542</v>
      </c>
      <c r="F54" s="14">
        <v>4600</v>
      </c>
      <c r="G54" s="14">
        <v>5700</v>
      </c>
      <c r="H54" s="14">
        <v>5700</v>
      </c>
      <c r="I54" s="14">
        <v>5700</v>
      </c>
    </row>
    <row r="55" spans="1:9">
      <c r="A55" s="10" t="s">
        <v>135</v>
      </c>
      <c r="B55" s="11"/>
      <c r="C55" s="12"/>
      <c r="D55" s="12" t="s">
        <v>136</v>
      </c>
      <c r="E55" s="13">
        <f>E56+E61</f>
        <v>225</v>
      </c>
      <c r="F55" s="14"/>
      <c r="G55" s="14">
        <f t="shared" ref="G55:I55" si="30">G56+G61</f>
        <v>750</v>
      </c>
      <c r="H55" s="14">
        <f t="shared" si="30"/>
        <v>0</v>
      </c>
      <c r="I55" s="14">
        <f t="shared" si="30"/>
        <v>0</v>
      </c>
    </row>
    <row r="56" spans="1:9">
      <c r="A56" s="15" t="s">
        <v>107</v>
      </c>
      <c r="B56" s="16"/>
      <c r="C56" s="17"/>
      <c r="D56" s="17" t="s">
        <v>108</v>
      </c>
      <c r="E56" s="13">
        <f>E57</f>
        <v>225</v>
      </c>
      <c r="F56" s="14">
        <f>F57</f>
        <v>0</v>
      </c>
      <c r="G56" s="14">
        <f t="shared" ref="G56:I57" si="31">G57</f>
        <v>750</v>
      </c>
      <c r="H56" s="14">
        <f t="shared" si="31"/>
        <v>0</v>
      </c>
      <c r="I56" s="14">
        <f t="shared" si="31"/>
        <v>0</v>
      </c>
    </row>
    <row r="57" spans="1:9">
      <c r="A57" s="18">
        <v>3</v>
      </c>
      <c r="B57" s="19"/>
      <c r="C57" s="20"/>
      <c r="D57" s="20" t="s">
        <v>53</v>
      </c>
      <c r="E57" s="13">
        <f>E58</f>
        <v>225</v>
      </c>
      <c r="F57" s="14">
        <f>F58</f>
        <v>0</v>
      </c>
      <c r="G57" s="14">
        <f t="shared" si="31"/>
        <v>750</v>
      </c>
      <c r="H57" s="14">
        <f t="shared" si="31"/>
        <v>0</v>
      </c>
      <c r="I57" s="14">
        <f t="shared" si="31"/>
        <v>0</v>
      </c>
    </row>
    <row r="58" spans="1:9">
      <c r="A58" s="21">
        <v>32</v>
      </c>
      <c r="B58" s="22"/>
      <c r="C58" s="23"/>
      <c r="D58" s="20" t="s">
        <v>55</v>
      </c>
      <c r="E58" s="13">
        <v>225</v>
      </c>
      <c r="F58" s="14">
        <v>0</v>
      </c>
      <c r="G58" s="14">
        <v>750</v>
      </c>
      <c r="H58" s="14"/>
      <c r="I58" s="14"/>
    </row>
    <row r="59" ht="25.5" spans="1:9">
      <c r="A59" s="18">
        <v>4</v>
      </c>
      <c r="B59" s="19"/>
      <c r="C59" s="20"/>
      <c r="D59" s="20" t="s">
        <v>60</v>
      </c>
      <c r="E59" s="13">
        <f>E60</f>
        <v>0</v>
      </c>
      <c r="F59" s="14">
        <f>F60</f>
        <v>0</v>
      </c>
      <c r="G59" s="14">
        <f t="shared" ref="G59:I59" si="32">G60</f>
        <v>0</v>
      </c>
      <c r="H59" s="14">
        <f t="shared" si="32"/>
        <v>0</v>
      </c>
      <c r="I59" s="14">
        <f t="shared" si="32"/>
        <v>0</v>
      </c>
    </row>
    <row r="60" ht="25.5" spans="1:9">
      <c r="A60" s="21">
        <v>42</v>
      </c>
      <c r="B60" s="22"/>
      <c r="C60" s="23"/>
      <c r="D60" s="20" t="s">
        <v>61</v>
      </c>
      <c r="E60" s="13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>
      <c r="A61" s="15" t="s">
        <v>123</v>
      </c>
      <c r="B61" s="16"/>
      <c r="C61" s="17"/>
      <c r="D61" s="17" t="s">
        <v>124</v>
      </c>
      <c r="E61" s="13">
        <f>E62</f>
        <v>0</v>
      </c>
      <c r="F61" s="14">
        <f>F62</f>
        <v>0</v>
      </c>
      <c r="G61" s="14">
        <f t="shared" ref="G61:I62" si="33">G62</f>
        <v>0</v>
      </c>
      <c r="H61" s="14">
        <f t="shared" si="33"/>
        <v>0</v>
      </c>
      <c r="I61" s="14">
        <f t="shared" si="33"/>
        <v>0</v>
      </c>
    </row>
    <row r="62" spans="1:9">
      <c r="A62" s="18">
        <v>3</v>
      </c>
      <c r="B62" s="19"/>
      <c r="C62" s="20"/>
      <c r="D62" s="20" t="s">
        <v>53</v>
      </c>
      <c r="E62" s="13">
        <f>E63</f>
        <v>0</v>
      </c>
      <c r="F62" s="14">
        <f>F63</f>
        <v>0</v>
      </c>
      <c r="G62" s="14">
        <f t="shared" si="33"/>
        <v>0</v>
      </c>
      <c r="H62" s="14">
        <f t="shared" si="33"/>
        <v>0</v>
      </c>
      <c r="I62" s="14">
        <f t="shared" si="33"/>
        <v>0</v>
      </c>
    </row>
    <row r="63" spans="1:9">
      <c r="A63" s="21">
        <v>32</v>
      </c>
      <c r="B63" s="22"/>
      <c r="C63" s="23"/>
      <c r="D63" s="20" t="s">
        <v>55</v>
      </c>
      <c r="E63" s="13"/>
      <c r="F63" s="14"/>
      <c r="G63" s="14"/>
      <c r="H63" s="14"/>
      <c r="I63" s="14"/>
    </row>
    <row r="64" ht="25.5" spans="1:9">
      <c r="A64" s="10" t="s">
        <v>137</v>
      </c>
      <c r="B64" s="11"/>
      <c r="C64" s="12"/>
      <c r="D64" s="12" t="s">
        <v>138</v>
      </c>
      <c r="E64" s="13">
        <f t="shared" ref="E64:F66" si="34">E65</f>
        <v>3377</v>
      </c>
      <c r="F64" s="14">
        <f t="shared" si="34"/>
        <v>3140</v>
      </c>
      <c r="G64" s="14">
        <f t="shared" ref="G64:I66" si="35">G65</f>
        <v>3700</v>
      </c>
      <c r="H64" s="14">
        <f t="shared" si="35"/>
        <v>3700</v>
      </c>
      <c r="I64" s="14">
        <f t="shared" si="35"/>
        <v>3700</v>
      </c>
    </row>
    <row r="65" ht="25.5" spans="1:9">
      <c r="A65" s="15" t="s">
        <v>121</v>
      </c>
      <c r="B65" s="16"/>
      <c r="C65" s="17"/>
      <c r="D65" s="17" t="s">
        <v>122</v>
      </c>
      <c r="E65" s="13">
        <f t="shared" si="34"/>
        <v>3377</v>
      </c>
      <c r="F65" s="14">
        <f t="shared" si="34"/>
        <v>3140</v>
      </c>
      <c r="G65" s="14">
        <f t="shared" si="35"/>
        <v>3700</v>
      </c>
      <c r="H65" s="14">
        <f t="shared" si="35"/>
        <v>3700</v>
      </c>
      <c r="I65" s="14">
        <f t="shared" si="35"/>
        <v>3700</v>
      </c>
    </row>
    <row r="66" ht="25.5" spans="1:9">
      <c r="A66" s="18">
        <v>4</v>
      </c>
      <c r="B66" s="19"/>
      <c r="C66" s="20"/>
      <c r="D66" s="20" t="s">
        <v>60</v>
      </c>
      <c r="E66" s="13">
        <f t="shared" si="34"/>
        <v>3377</v>
      </c>
      <c r="F66" s="14">
        <f t="shared" si="34"/>
        <v>3140</v>
      </c>
      <c r="G66" s="14">
        <f t="shared" si="35"/>
        <v>3700</v>
      </c>
      <c r="H66" s="14">
        <f t="shared" si="35"/>
        <v>3700</v>
      </c>
      <c r="I66" s="14">
        <f t="shared" si="35"/>
        <v>3700</v>
      </c>
    </row>
    <row r="67" ht="25.5" spans="1:9">
      <c r="A67" s="21">
        <v>42</v>
      </c>
      <c r="B67" s="22"/>
      <c r="C67" s="23"/>
      <c r="D67" s="20" t="s">
        <v>61</v>
      </c>
      <c r="E67" s="13">
        <v>3377</v>
      </c>
      <c r="F67" s="14">
        <v>3140</v>
      </c>
      <c r="G67" s="14">
        <v>3700</v>
      </c>
      <c r="H67" s="14">
        <v>3700</v>
      </c>
      <c r="I67" s="14">
        <v>3700</v>
      </c>
    </row>
    <row r="68" spans="1:9">
      <c r="A68" s="10" t="s">
        <v>139</v>
      </c>
      <c r="B68" s="11"/>
      <c r="C68" s="12"/>
      <c r="D68" s="12" t="s">
        <v>140</v>
      </c>
      <c r="E68" s="13">
        <f t="shared" ref="E68:F70" si="36">E69</f>
        <v>0</v>
      </c>
      <c r="F68" s="14">
        <f t="shared" si="36"/>
        <v>0</v>
      </c>
      <c r="G68" s="14">
        <f t="shared" ref="G68:I70" si="37">G69</f>
        <v>0</v>
      </c>
      <c r="H68" s="14">
        <f t="shared" si="37"/>
        <v>0</v>
      </c>
      <c r="I68" s="14">
        <f t="shared" si="37"/>
        <v>0</v>
      </c>
    </row>
    <row r="69" spans="1:9">
      <c r="A69" s="15" t="s">
        <v>141</v>
      </c>
      <c r="B69" s="16"/>
      <c r="C69" s="17"/>
      <c r="D69" s="17" t="s">
        <v>142</v>
      </c>
      <c r="E69" s="13">
        <f t="shared" si="36"/>
        <v>0</v>
      </c>
      <c r="F69" s="14">
        <f t="shared" si="36"/>
        <v>0</v>
      </c>
      <c r="G69" s="14">
        <f t="shared" si="37"/>
        <v>0</v>
      </c>
      <c r="H69" s="14">
        <f t="shared" si="37"/>
        <v>0</v>
      </c>
      <c r="I69" s="14">
        <f t="shared" si="37"/>
        <v>0</v>
      </c>
    </row>
    <row r="70" spans="1:9">
      <c r="A70" s="18">
        <v>3</v>
      </c>
      <c r="B70" s="19"/>
      <c r="C70" s="20"/>
      <c r="D70" s="20" t="s">
        <v>53</v>
      </c>
      <c r="E70" s="13">
        <f t="shared" si="36"/>
        <v>0</v>
      </c>
      <c r="F70" s="14">
        <f t="shared" si="36"/>
        <v>0</v>
      </c>
      <c r="G70" s="14">
        <f t="shared" si="37"/>
        <v>0</v>
      </c>
      <c r="H70" s="14">
        <f t="shared" si="37"/>
        <v>0</v>
      </c>
      <c r="I70" s="14">
        <f t="shared" si="37"/>
        <v>0</v>
      </c>
    </row>
    <row r="71" spans="1:9">
      <c r="A71" s="21">
        <v>32</v>
      </c>
      <c r="B71" s="22"/>
      <c r="C71" s="23"/>
      <c r="D71" s="20" t="s">
        <v>55</v>
      </c>
      <c r="E71" s="13">
        <v>0</v>
      </c>
      <c r="F71" s="14"/>
      <c r="G71" s="14">
        <v>0</v>
      </c>
      <c r="H71" s="14">
        <v>0</v>
      </c>
      <c r="I71" s="14">
        <v>0</v>
      </c>
    </row>
    <row r="72" spans="1:9">
      <c r="A72" s="10" t="s">
        <v>143</v>
      </c>
      <c r="B72" s="11"/>
      <c r="C72" s="12"/>
      <c r="D72" s="12" t="s">
        <v>144</v>
      </c>
      <c r="E72" s="13">
        <f>E73+E76</f>
        <v>3733</v>
      </c>
      <c r="F72" s="14">
        <f>F73+F76</f>
        <v>1600</v>
      </c>
      <c r="G72" s="14">
        <f t="shared" ref="G72:I72" si="38">G73+G76</f>
        <v>1700</v>
      </c>
      <c r="H72" s="14">
        <f t="shared" si="38"/>
        <v>1700</v>
      </c>
      <c r="I72" s="14">
        <f t="shared" si="38"/>
        <v>1700</v>
      </c>
    </row>
    <row r="73" ht="25.5" spans="1:9">
      <c r="A73" s="15" t="s">
        <v>117</v>
      </c>
      <c r="B73" s="16"/>
      <c r="C73" s="17"/>
      <c r="D73" s="17" t="s">
        <v>118</v>
      </c>
      <c r="E73" s="13">
        <f>E74</f>
        <v>616</v>
      </c>
      <c r="F73" s="14">
        <f>F74</f>
        <v>600</v>
      </c>
      <c r="G73" s="14">
        <f t="shared" ref="G73:I74" si="39">G74</f>
        <v>1600</v>
      </c>
      <c r="H73" s="14">
        <f t="shared" si="39"/>
        <v>1600</v>
      </c>
      <c r="I73" s="14">
        <v>1600</v>
      </c>
    </row>
    <row r="74" spans="1:9">
      <c r="A74" s="18">
        <v>3</v>
      </c>
      <c r="B74" s="19"/>
      <c r="C74" s="20"/>
      <c r="D74" s="20" t="s">
        <v>53</v>
      </c>
      <c r="E74" s="13">
        <f>E75</f>
        <v>616</v>
      </c>
      <c r="F74" s="14">
        <f>F75</f>
        <v>600</v>
      </c>
      <c r="G74" s="14">
        <f t="shared" si="39"/>
        <v>1600</v>
      </c>
      <c r="H74" s="14">
        <f t="shared" si="39"/>
        <v>1600</v>
      </c>
      <c r="I74" s="14">
        <f t="shared" si="39"/>
        <v>1600</v>
      </c>
    </row>
    <row r="75" spans="1:9">
      <c r="A75" s="21">
        <v>32</v>
      </c>
      <c r="B75" s="22"/>
      <c r="C75" s="23"/>
      <c r="D75" s="20" t="s">
        <v>55</v>
      </c>
      <c r="E75" s="13">
        <v>616</v>
      </c>
      <c r="F75" s="14">
        <v>600</v>
      </c>
      <c r="G75" s="14">
        <v>1600</v>
      </c>
      <c r="H75" s="14">
        <v>1600</v>
      </c>
      <c r="I75" s="14">
        <v>1600</v>
      </c>
    </row>
    <row r="76" spans="1:9">
      <c r="A76" s="15" t="s">
        <v>141</v>
      </c>
      <c r="B76" s="16"/>
      <c r="C76" s="17"/>
      <c r="D76" s="17" t="s">
        <v>142</v>
      </c>
      <c r="E76" s="13">
        <v>3117</v>
      </c>
      <c r="F76" s="14">
        <v>1000</v>
      </c>
      <c r="G76" s="14">
        <f t="shared" ref="G76:I76" si="40">G77</f>
        <v>100</v>
      </c>
      <c r="H76" s="14">
        <f t="shared" si="40"/>
        <v>100</v>
      </c>
      <c r="I76" s="14">
        <f t="shared" si="40"/>
        <v>100</v>
      </c>
    </row>
    <row r="77" spans="1:9">
      <c r="A77" s="18">
        <v>3</v>
      </c>
      <c r="B77" s="19"/>
      <c r="C77" s="20"/>
      <c r="D77" s="20" t="s">
        <v>53</v>
      </c>
      <c r="E77" s="13">
        <f>E78</f>
        <v>2787</v>
      </c>
      <c r="F77" s="14">
        <f>F78</f>
        <v>1000</v>
      </c>
      <c r="G77" s="14">
        <v>100</v>
      </c>
      <c r="H77" s="14">
        <v>100</v>
      </c>
      <c r="I77" s="14">
        <f>I78</f>
        <v>100</v>
      </c>
    </row>
    <row r="78" spans="1:9">
      <c r="A78" s="21">
        <v>32</v>
      </c>
      <c r="B78" s="22"/>
      <c r="C78" s="23"/>
      <c r="D78" s="20" t="s">
        <v>145</v>
      </c>
      <c r="E78" s="13">
        <v>2787</v>
      </c>
      <c r="F78" s="14">
        <v>1000</v>
      </c>
      <c r="G78" s="14">
        <v>0</v>
      </c>
      <c r="H78" s="14"/>
      <c r="I78" s="14">
        <v>100</v>
      </c>
    </row>
    <row r="79" ht="25.5" spans="1:9">
      <c r="A79" s="21">
        <v>42</v>
      </c>
      <c r="B79" s="22"/>
      <c r="C79" s="23"/>
      <c r="D79" s="20" t="s">
        <v>146</v>
      </c>
      <c r="E79" s="13">
        <v>736</v>
      </c>
      <c r="F79" s="14"/>
      <c r="G79" s="14"/>
      <c r="H79" s="14"/>
      <c r="I79" s="14"/>
    </row>
    <row r="80" ht="25.5" spans="1:9">
      <c r="A80" s="10" t="s">
        <v>147</v>
      </c>
      <c r="B80" s="11"/>
      <c r="C80" s="12"/>
      <c r="D80" s="12" t="s">
        <v>148</v>
      </c>
      <c r="E80" s="13">
        <f>E81</f>
        <v>0</v>
      </c>
      <c r="F80" s="14">
        <f>F81</f>
        <v>156</v>
      </c>
      <c r="G80" s="14">
        <f t="shared" ref="G80:I81" si="41">G81</f>
        <v>2</v>
      </c>
      <c r="H80" s="14">
        <f t="shared" si="41"/>
        <v>2</v>
      </c>
      <c r="I80" s="14">
        <f t="shared" si="41"/>
        <v>2</v>
      </c>
    </row>
    <row r="81" ht="25.5" spans="1:9">
      <c r="A81" s="15" t="s">
        <v>115</v>
      </c>
      <c r="B81" s="16"/>
      <c r="C81" s="17"/>
      <c r="D81" s="17" t="s">
        <v>116</v>
      </c>
      <c r="E81" s="13">
        <f>E82</f>
        <v>0</v>
      </c>
      <c r="F81" s="14">
        <f>F82</f>
        <v>156</v>
      </c>
      <c r="G81" s="14">
        <f t="shared" si="41"/>
        <v>2</v>
      </c>
      <c r="H81" s="14">
        <f t="shared" si="41"/>
        <v>2</v>
      </c>
      <c r="I81" s="14">
        <f t="shared" si="41"/>
        <v>2</v>
      </c>
    </row>
    <row r="82" spans="1:9">
      <c r="A82" s="18">
        <v>3</v>
      </c>
      <c r="B82" s="19"/>
      <c r="C82" s="20"/>
      <c r="D82" s="20" t="s">
        <v>53</v>
      </c>
      <c r="E82" s="13"/>
      <c r="F82" s="14">
        <f>F83+F84</f>
        <v>156</v>
      </c>
      <c r="G82" s="14">
        <v>2</v>
      </c>
      <c r="H82" s="14">
        <v>2</v>
      </c>
      <c r="I82" s="14">
        <v>2</v>
      </c>
    </row>
    <row r="83" spans="1:9">
      <c r="A83" s="21">
        <v>32</v>
      </c>
      <c r="B83" s="22"/>
      <c r="C83" s="23"/>
      <c r="D83" s="20" t="s">
        <v>55</v>
      </c>
      <c r="E83" s="13">
        <v>0</v>
      </c>
      <c r="F83" s="14">
        <v>156</v>
      </c>
      <c r="G83" s="14">
        <v>0</v>
      </c>
      <c r="H83" s="14">
        <v>0</v>
      </c>
      <c r="I83" s="14">
        <v>0</v>
      </c>
    </row>
    <row r="84" spans="1:9">
      <c r="A84" s="21">
        <v>34</v>
      </c>
      <c r="B84" s="22"/>
      <c r="C84" s="23"/>
      <c r="D84" s="20" t="s">
        <v>56</v>
      </c>
      <c r="E84" s="13">
        <v>2.56</v>
      </c>
      <c r="F84" s="14">
        <v>0</v>
      </c>
      <c r="G84" s="14">
        <v>0</v>
      </c>
      <c r="H84" s="14">
        <v>0</v>
      </c>
      <c r="I84" s="14">
        <v>0</v>
      </c>
    </row>
    <row r="85" ht="25.5" spans="1:9">
      <c r="A85" s="10" t="s">
        <v>149</v>
      </c>
      <c r="B85" s="11"/>
      <c r="C85" s="12"/>
      <c r="D85" s="12" t="s">
        <v>150</v>
      </c>
      <c r="E85" s="13">
        <f t="shared" ref="E85:F87" si="42">E86</f>
        <v>13081</v>
      </c>
      <c r="F85" s="13">
        <f t="shared" si="42"/>
        <v>14000</v>
      </c>
      <c r="G85" s="13">
        <f t="shared" ref="G85:I87" si="43">G86</f>
        <v>14000</v>
      </c>
      <c r="H85" s="13">
        <f t="shared" si="43"/>
        <v>14000</v>
      </c>
      <c r="I85" s="13">
        <f t="shared" si="43"/>
        <v>14000</v>
      </c>
    </row>
    <row r="86" ht="25.5" spans="1:9">
      <c r="A86" s="15" t="s">
        <v>121</v>
      </c>
      <c r="B86" s="16"/>
      <c r="C86" s="17"/>
      <c r="D86" s="17" t="s">
        <v>122</v>
      </c>
      <c r="E86" s="13">
        <f t="shared" si="42"/>
        <v>13081</v>
      </c>
      <c r="F86" s="13">
        <f t="shared" si="42"/>
        <v>14000</v>
      </c>
      <c r="G86" s="13">
        <f t="shared" si="43"/>
        <v>14000</v>
      </c>
      <c r="H86" s="13">
        <f t="shared" si="43"/>
        <v>14000</v>
      </c>
      <c r="I86" s="13">
        <f t="shared" si="43"/>
        <v>14000</v>
      </c>
    </row>
    <row r="87" spans="1:9">
      <c r="A87" s="18">
        <v>3</v>
      </c>
      <c r="B87" s="19"/>
      <c r="C87" s="20"/>
      <c r="D87" s="20" t="s">
        <v>53</v>
      </c>
      <c r="E87" s="13">
        <f t="shared" si="42"/>
        <v>13081</v>
      </c>
      <c r="F87" s="13">
        <f t="shared" si="42"/>
        <v>14000</v>
      </c>
      <c r="G87" s="13">
        <f t="shared" si="43"/>
        <v>14000</v>
      </c>
      <c r="H87" s="13">
        <f t="shared" si="43"/>
        <v>14000</v>
      </c>
      <c r="I87" s="13">
        <f t="shared" si="43"/>
        <v>14000</v>
      </c>
    </row>
    <row r="88" spans="1:9">
      <c r="A88" s="21">
        <v>32</v>
      </c>
      <c r="B88" s="22"/>
      <c r="C88" s="23"/>
      <c r="D88" s="20" t="s">
        <v>55</v>
      </c>
      <c r="E88" s="13">
        <v>13081</v>
      </c>
      <c r="F88" s="14">
        <v>14000</v>
      </c>
      <c r="G88" s="14">
        <v>14000</v>
      </c>
      <c r="H88" s="14">
        <v>14000</v>
      </c>
      <c r="I88" s="14">
        <v>14000</v>
      </c>
    </row>
    <row r="89" ht="38.25" spans="1:9">
      <c r="A89" s="10" t="s">
        <v>151</v>
      </c>
      <c r="B89" s="11"/>
      <c r="C89" s="12"/>
      <c r="D89" s="12" t="s">
        <v>152</v>
      </c>
      <c r="E89" s="13">
        <f>E90</f>
        <v>147</v>
      </c>
      <c r="F89" s="13">
        <f t="shared" ref="F89:I91" si="44">F90</f>
        <v>149</v>
      </c>
      <c r="G89" s="13">
        <f t="shared" si="44"/>
        <v>149</v>
      </c>
      <c r="H89" s="13">
        <f t="shared" si="44"/>
        <v>149</v>
      </c>
      <c r="I89" s="13">
        <f t="shared" si="44"/>
        <v>149</v>
      </c>
    </row>
    <row r="90" ht="25.5" spans="1:9">
      <c r="A90" s="15" t="s">
        <v>121</v>
      </c>
      <c r="B90" s="16"/>
      <c r="C90" s="17"/>
      <c r="D90" s="17" t="s">
        <v>122</v>
      </c>
      <c r="E90" s="13">
        <f>E91</f>
        <v>147</v>
      </c>
      <c r="F90" s="13">
        <f t="shared" si="44"/>
        <v>149</v>
      </c>
      <c r="G90" s="13">
        <f t="shared" si="44"/>
        <v>149</v>
      </c>
      <c r="H90" s="13">
        <f t="shared" si="44"/>
        <v>149</v>
      </c>
      <c r="I90" s="13">
        <f t="shared" si="44"/>
        <v>149</v>
      </c>
    </row>
    <row r="91" spans="1:9">
      <c r="A91" s="18">
        <v>3</v>
      </c>
      <c r="B91" s="19"/>
      <c r="C91" s="20"/>
      <c r="D91" s="20" t="s">
        <v>53</v>
      </c>
      <c r="E91" s="13">
        <f>E92</f>
        <v>147</v>
      </c>
      <c r="F91" s="13">
        <f t="shared" si="44"/>
        <v>149</v>
      </c>
      <c r="G91" s="13">
        <f t="shared" si="44"/>
        <v>149</v>
      </c>
      <c r="H91" s="13">
        <f t="shared" si="44"/>
        <v>149</v>
      </c>
      <c r="I91" s="13">
        <f t="shared" si="44"/>
        <v>149</v>
      </c>
    </row>
    <row r="92" spans="1:9">
      <c r="A92" s="21">
        <v>38</v>
      </c>
      <c r="B92" s="22"/>
      <c r="C92" s="23"/>
      <c r="D92" s="20" t="s">
        <v>58</v>
      </c>
      <c r="E92" s="13">
        <v>147</v>
      </c>
      <c r="F92" s="13">
        <v>149</v>
      </c>
      <c r="G92" s="13">
        <v>149</v>
      </c>
      <c r="H92" s="13">
        <v>149</v>
      </c>
      <c r="I92" s="13">
        <v>149</v>
      </c>
    </row>
  </sheetData>
  <mergeCells count="88"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Otrici</cp:lastModifiedBy>
  <dcterms:created xsi:type="dcterms:W3CDTF">2022-08-12T12:51:00Z</dcterms:created>
  <cp:lastPrinted>2023-10-10T08:55:00Z</cp:lastPrinted>
  <dcterms:modified xsi:type="dcterms:W3CDTF">2025-04-25T09:21:32Z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7317D3D9BA5C4F208F7C239FC1D2DB48_12</vt:lpwstr>
  </property>
  <property fmtid="{D5CDD505-2E9C-101B-9397-08002B2CF9AE}" pid="3" name="KSOProductBuildVer">
    <vt:lpwstr>1033-12.2.0.20795</vt:lpwstr>
  </property>
</Properties>
</file>