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F17A05DF-1C87-4DA0-942A-EB1A9EAF3BB5}" xr6:coauthVersionLast="37" xr6:coauthVersionMax="37" xr10:uidLastSave="{00000000-0000-0000-0000-000000000000}"/>
  <bookViews>
    <workbookView xWindow="0" yWindow="0" windowWidth="25200" windowHeight="13170" firstSheet="1" activeTab="5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List4" sheetId="13" r:id="rId4"/>
    <sheet name="Rashodi prema funkcijskoj kl" sheetId="5" r:id="rId5"/>
    <sheet name="Račun financiranja" sheetId="6" r:id="rId6"/>
    <sheet name="List1" sheetId="11" r:id="rId7"/>
    <sheet name="List3" sheetId="12" r:id="rId8"/>
    <sheet name="Račun financiranja po izvorima" sheetId="9" r:id="rId9"/>
    <sheet name="POSEBNI DIO" sheetId="7" r:id="rId10"/>
    <sheet name="List2" sheetId="2" r:id="rId1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E12" i="6" s="1"/>
  <c r="F13" i="6"/>
  <c r="F12" i="6" s="1"/>
  <c r="G13" i="6"/>
  <c r="G12" i="6" s="1"/>
  <c r="H13" i="6"/>
  <c r="H12" i="6" s="1"/>
  <c r="D12" i="6"/>
  <c r="G8" i="6"/>
  <c r="D8" i="6"/>
  <c r="E9" i="6"/>
  <c r="E8" i="6" s="1"/>
  <c r="F9" i="6"/>
  <c r="F8" i="6" s="1"/>
  <c r="G9" i="6"/>
  <c r="H9" i="6"/>
  <c r="H8" i="6" s="1"/>
  <c r="D9" i="6"/>
  <c r="D13" i="6"/>
  <c r="G80" i="7"/>
  <c r="G79" i="7" s="1"/>
  <c r="H80" i="7"/>
  <c r="H79" i="7" s="1"/>
  <c r="I80" i="7"/>
  <c r="I79" i="7" s="1"/>
  <c r="G86" i="7"/>
  <c r="G85" i="7" s="1"/>
  <c r="G84" i="7" s="1"/>
  <c r="H86" i="7"/>
  <c r="H85" i="7" s="1"/>
  <c r="H84" i="7" s="1"/>
  <c r="I86" i="7"/>
  <c r="I85" i="7" s="1"/>
  <c r="I84" i="7" s="1"/>
  <c r="F86" i="7"/>
  <c r="F85" i="7" s="1"/>
  <c r="F84" i="7" s="1"/>
  <c r="E84" i="7"/>
  <c r="E85" i="7"/>
  <c r="E86" i="7"/>
  <c r="E80" i="7"/>
  <c r="E79" i="7" s="1"/>
  <c r="F81" i="7"/>
  <c r="F80" i="7" s="1"/>
  <c r="F79" i="7" s="1"/>
  <c r="G74" i="7"/>
  <c r="G73" i="7" s="1"/>
  <c r="H74" i="7"/>
  <c r="H73" i="7" s="1"/>
  <c r="I74" i="7"/>
  <c r="I73" i="7" s="1"/>
  <c r="G77" i="7"/>
  <c r="G76" i="7" s="1"/>
  <c r="H77" i="7"/>
  <c r="H76" i="7" s="1"/>
  <c r="I77" i="7"/>
  <c r="I76" i="7" s="1"/>
  <c r="G70" i="7"/>
  <c r="G69" i="7" s="1"/>
  <c r="G68" i="7" s="1"/>
  <c r="H70" i="7"/>
  <c r="H69" i="7" s="1"/>
  <c r="H68" i="7" s="1"/>
  <c r="I70" i="7"/>
  <c r="I69" i="7" s="1"/>
  <c r="I68" i="7" s="1"/>
  <c r="G66" i="7"/>
  <c r="G65" i="7" s="1"/>
  <c r="G64" i="7" s="1"/>
  <c r="H66" i="7"/>
  <c r="H65" i="7" s="1"/>
  <c r="H64" i="7" s="1"/>
  <c r="I66" i="7"/>
  <c r="I65" i="7" s="1"/>
  <c r="I64" i="7" s="1"/>
  <c r="G62" i="7"/>
  <c r="G61" i="7" s="1"/>
  <c r="H62" i="7"/>
  <c r="H61" i="7" s="1"/>
  <c r="I62" i="7"/>
  <c r="I61" i="7" s="1"/>
  <c r="G53" i="7"/>
  <c r="G52" i="7" s="1"/>
  <c r="G51" i="7" s="1"/>
  <c r="H53" i="7"/>
  <c r="H52" i="7" s="1"/>
  <c r="H51" i="7" s="1"/>
  <c r="I53" i="7"/>
  <c r="I52" i="7" s="1"/>
  <c r="I51" i="7" s="1"/>
  <c r="G57" i="7"/>
  <c r="G56" i="7" s="1"/>
  <c r="H57" i="7"/>
  <c r="H56" i="7" s="1"/>
  <c r="I57" i="7"/>
  <c r="I56" i="7" s="1"/>
  <c r="G59" i="7"/>
  <c r="H59" i="7"/>
  <c r="I59" i="7"/>
  <c r="E69" i="7"/>
  <c r="E68" i="7" s="1"/>
  <c r="F70" i="7"/>
  <c r="F69" i="7" s="1"/>
  <c r="F68" i="7" s="1"/>
  <c r="E70" i="7"/>
  <c r="F76" i="7"/>
  <c r="F77" i="7"/>
  <c r="E77" i="7"/>
  <c r="E76" i="7" s="1"/>
  <c r="E74" i="7"/>
  <c r="E73" i="7" s="1"/>
  <c r="F74" i="7"/>
  <c r="F73" i="7" s="1"/>
  <c r="F72" i="7" s="1"/>
  <c r="F66" i="7"/>
  <c r="F65" i="7" s="1"/>
  <c r="F64" i="7" s="1"/>
  <c r="F53" i="7"/>
  <c r="F52" i="7" s="1"/>
  <c r="F51" i="7" s="1"/>
  <c r="F57" i="7"/>
  <c r="F56" i="7" s="1"/>
  <c r="F59" i="7"/>
  <c r="F62" i="7"/>
  <c r="F61" i="7" s="1"/>
  <c r="E66" i="7"/>
  <c r="E65" i="7" s="1"/>
  <c r="E64" i="7" s="1"/>
  <c r="E62" i="7"/>
  <c r="E61" i="7" s="1"/>
  <c r="E59" i="7"/>
  <c r="E56" i="7"/>
  <c r="E55" i="7" s="1"/>
  <c r="E57" i="7"/>
  <c r="E53" i="7"/>
  <c r="E52" i="7" s="1"/>
  <c r="E51" i="7" s="1"/>
  <c r="I45" i="7"/>
  <c r="E46" i="7"/>
  <c r="E45" i="7" s="1"/>
  <c r="F47" i="7"/>
  <c r="F46" i="7" s="1"/>
  <c r="F45" i="7" s="1"/>
  <c r="E47" i="7"/>
  <c r="G39" i="7"/>
  <c r="G38" i="7" s="1"/>
  <c r="H39" i="7"/>
  <c r="G19" i="7"/>
  <c r="G18" i="7" s="1"/>
  <c r="H19" i="7"/>
  <c r="H18" i="7" s="1"/>
  <c r="I19" i="7"/>
  <c r="I18" i="7" s="1"/>
  <c r="G22" i="7"/>
  <c r="G21" i="7" s="1"/>
  <c r="H22" i="7"/>
  <c r="H21" i="7" s="1"/>
  <c r="I22" i="7"/>
  <c r="I21" i="7" s="1"/>
  <c r="G25" i="7"/>
  <c r="G24" i="7" s="1"/>
  <c r="H25" i="7"/>
  <c r="H24" i="7" s="1"/>
  <c r="I25" i="7"/>
  <c r="I24" i="7" s="1"/>
  <c r="G28" i="7"/>
  <c r="G27" i="7" s="1"/>
  <c r="H28" i="7"/>
  <c r="H27" i="7" s="1"/>
  <c r="I28" i="7"/>
  <c r="I27" i="7" s="1"/>
  <c r="G32" i="7"/>
  <c r="H32" i="7"/>
  <c r="I32" i="7"/>
  <c r="I31" i="7" s="1"/>
  <c r="G36" i="7"/>
  <c r="H36" i="7"/>
  <c r="I36" i="7"/>
  <c r="H38" i="7"/>
  <c r="I39" i="7"/>
  <c r="I38" i="7" s="1"/>
  <c r="F19" i="7"/>
  <c r="F18" i="7" s="1"/>
  <c r="F21" i="7"/>
  <c r="F22" i="7"/>
  <c r="F25" i="7"/>
  <c r="F24" i="7" s="1"/>
  <c r="F28" i="7"/>
  <c r="F27" i="7" s="1"/>
  <c r="F32" i="7"/>
  <c r="F31" i="7" s="1"/>
  <c r="F36" i="7"/>
  <c r="F38" i="7"/>
  <c r="F39" i="7"/>
  <c r="E28" i="7"/>
  <c r="E27" i="7" s="1"/>
  <c r="E32" i="7"/>
  <c r="E36" i="7"/>
  <c r="E39" i="7"/>
  <c r="E38" i="7" s="1"/>
  <c r="E18" i="7"/>
  <c r="E19" i="7"/>
  <c r="E24" i="7"/>
  <c r="E25" i="7"/>
  <c r="E22" i="7"/>
  <c r="E21" i="7" s="1"/>
  <c r="H9" i="7"/>
  <c r="H8" i="7" s="1"/>
  <c r="I9" i="7"/>
  <c r="I8" i="7" s="1"/>
  <c r="H13" i="7"/>
  <c r="H12" i="7" s="1"/>
  <c r="I13" i="7"/>
  <c r="I12" i="7" s="1"/>
  <c r="G9" i="7"/>
  <c r="G8" i="7" s="1"/>
  <c r="E8" i="7"/>
  <c r="E13" i="7"/>
  <c r="E12" i="7" s="1"/>
  <c r="G13" i="7"/>
  <c r="G12" i="7" s="1"/>
  <c r="F9" i="7"/>
  <c r="F8" i="7" s="1"/>
  <c r="F13" i="7"/>
  <c r="F12" i="7" s="1"/>
  <c r="F90" i="7"/>
  <c r="F89" i="7" s="1"/>
  <c r="F88" i="7" s="1"/>
  <c r="G90" i="7"/>
  <c r="G89" i="7" s="1"/>
  <c r="G88" i="7" s="1"/>
  <c r="H90" i="7"/>
  <c r="H89" i="7" s="1"/>
  <c r="H88" i="7" s="1"/>
  <c r="I90" i="7"/>
  <c r="I89" i="7" s="1"/>
  <c r="I88" i="7" s="1"/>
  <c r="E88" i="7"/>
  <c r="E89" i="7"/>
  <c r="E90" i="7"/>
  <c r="F43" i="7"/>
  <c r="F42" i="7" s="1"/>
  <c r="F41" i="7" s="1"/>
  <c r="G43" i="7"/>
  <c r="G42" i="7" s="1"/>
  <c r="G41" i="7" s="1"/>
  <c r="H43" i="7"/>
  <c r="H42" i="7" s="1"/>
  <c r="H41" i="7" s="1"/>
  <c r="I43" i="7"/>
  <c r="I42" i="7" s="1"/>
  <c r="I41" i="7" s="1"/>
  <c r="E43" i="7"/>
  <c r="E42" i="7" s="1"/>
  <c r="E41" i="7" s="1"/>
  <c r="B36" i="8"/>
  <c r="B33" i="8"/>
  <c r="B31" i="8"/>
  <c r="B29" i="8"/>
  <c r="C36" i="8"/>
  <c r="C33" i="8"/>
  <c r="C31" i="8"/>
  <c r="C29" i="8"/>
  <c r="E29" i="8"/>
  <c r="F29" i="8"/>
  <c r="E31" i="8"/>
  <c r="F31" i="8"/>
  <c r="E33" i="8"/>
  <c r="F33" i="8"/>
  <c r="E36" i="8"/>
  <c r="F36" i="8"/>
  <c r="E40" i="8"/>
  <c r="F40" i="8"/>
  <c r="D36" i="8"/>
  <c r="D29" i="8"/>
  <c r="D31" i="8"/>
  <c r="D33" i="8"/>
  <c r="D40" i="8"/>
  <c r="B40" i="8"/>
  <c r="B22" i="8"/>
  <c r="B18" i="8"/>
  <c r="C22" i="8"/>
  <c r="C18" i="8"/>
  <c r="E13" i="8"/>
  <c r="F18" i="8"/>
  <c r="E22" i="8"/>
  <c r="F22" i="8"/>
  <c r="D22" i="8"/>
  <c r="B13" i="8"/>
  <c r="D13" i="8"/>
  <c r="C13" i="8"/>
  <c r="C28" i="8" l="1"/>
  <c r="D28" i="8"/>
  <c r="F17" i="7"/>
  <c r="F16" i="7" s="1"/>
  <c r="F7" i="7"/>
  <c r="F6" i="7" s="1"/>
  <c r="H7" i="7"/>
  <c r="H6" i="7" s="1"/>
  <c r="E72" i="7"/>
  <c r="E50" i="7" s="1"/>
  <c r="I72" i="7"/>
  <c r="G72" i="7"/>
  <c r="H72" i="7"/>
  <c r="I55" i="7"/>
  <c r="I50" i="7" s="1"/>
  <c r="H55" i="7"/>
  <c r="G55" i="7"/>
  <c r="H31" i="7"/>
  <c r="H17" i="7" s="1"/>
  <c r="H16" i="7" s="1"/>
  <c r="G31" i="7"/>
  <c r="G17" i="7" s="1"/>
  <c r="G16" i="7" s="1"/>
  <c r="I17" i="7"/>
  <c r="I16" i="7" s="1"/>
  <c r="E17" i="7"/>
  <c r="E16" i="7" s="1"/>
  <c r="I7" i="7"/>
  <c r="I6" i="7" s="1"/>
  <c r="G7" i="7"/>
  <c r="G6" i="7" s="1"/>
  <c r="E7" i="7"/>
  <c r="E6" i="7" s="1"/>
  <c r="B28" i="8"/>
  <c r="F28" i="8"/>
  <c r="E28" i="8"/>
  <c r="D11" i="3"/>
  <c r="D17" i="3"/>
  <c r="H17" i="3"/>
  <c r="G17" i="3"/>
  <c r="F17" i="3"/>
  <c r="E17" i="3"/>
  <c r="D32" i="3"/>
  <c r="E32" i="3"/>
  <c r="G32" i="3"/>
  <c r="H32" i="3"/>
  <c r="G24" i="3"/>
  <c r="F32" i="3"/>
  <c r="E25" i="3"/>
  <c r="D25" i="3"/>
  <c r="G25" i="3"/>
  <c r="H25" i="3"/>
  <c r="F25" i="3"/>
  <c r="E11" i="3"/>
  <c r="H50" i="7" l="1"/>
  <c r="G50" i="7"/>
  <c r="D24" i="3"/>
  <c r="E24" i="3"/>
  <c r="F24" i="3"/>
  <c r="H24" i="3"/>
  <c r="H10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F14" i="10" l="1"/>
  <c r="F22" i="10" s="1"/>
  <c r="F28" i="10" s="1"/>
  <c r="F29" i="10" s="1"/>
  <c r="G14" i="10"/>
  <c r="G22" i="10" s="1"/>
  <c r="G28" i="10" s="1"/>
  <c r="G29" i="10" s="1"/>
  <c r="J14" i="10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</calcChain>
</file>

<file path=xl/sharedStrings.xml><?xml version="1.0" encoding="utf-8"?>
<sst xmlns="http://schemas.openxmlformats.org/spreadsheetml/2006/main" count="310" uniqueCount="147">
  <si>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</si>
  <si>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</si>
  <si>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</si>
  <si>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</si>
  <si>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</si>
  <si>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</si>
  <si>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</si>
  <si>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</si>
  <si>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</si>
  <si>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</si>
  <si>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</si>
  <si>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</si>
  <si>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</si>
  <si>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</si>
  <si>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</si>
  <si>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</si>
  <si>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</si>
  <si>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</si>
  <si>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</si>
  <si>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</si>
  <si>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</si>
  <si>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</si>
  <si>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</si>
  <si>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</si>
  <si>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</si>
  <si>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</si>
  <si>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</si>
  <si>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…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</si>
  <si>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</si>
  <si>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</si>
  <si>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</si>
  <si>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</si>
  <si>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</si>
  <si>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</si>
  <si>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</si>
  <si>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</si>
  <si>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</si>
  <si>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</si>
  <si>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</si>
  <si>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</si>
  <si>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</si>
  <si>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</si>
  <si>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</si>
  <si>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</si>
  <si>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</si>
  <si>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</si>
  <si>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</si>
  <si>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</si>
  <si>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</si>
  <si>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</si>
  <si>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</si>
  <si>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</si>
  <si>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</si>
  <si>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</si>
  <si>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</si>
  <si>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</si>
  <si>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</si>
  <si>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</si>
  <si>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</si>
  <si>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</si>
  <si>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</si>
  <si>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</si>
  <si>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</si>
  <si>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</si>
  <si>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</si>
  <si>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</si>
  <si>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</si>
  <si>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</si>
  <si>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</si>
  <si>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</si>
  <si>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</si>
  <si>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</si>
  <si>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</si>
  <si>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</si>
  <si>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09 Obrazovanje</t>
  </si>
  <si>
    <t>091 Predškolsko i osnovno obrazovanje</t>
  </si>
  <si>
    <t>098 Usluge obrazovanja koje nisu drugdje svrstane</t>
  </si>
  <si>
    <t>Prihodi o upravnih i administrativnih pristojbi</t>
  </si>
  <si>
    <t>Prihodi od prodaje te pruženih usluga i prihodi od donacija</t>
  </si>
  <si>
    <t>Financijski rashodi</t>
  </si>
  <si>
    <t>Naknade građanima i kućanstvima</t>
  </si>
  <si>
    <t>Ostali rashodi</t>
  </si>
  <si>
    <t>Rezultat poslovanja</t>
  </si>
  <si>
    <t>Vlastiti izvori</t>
  </si>
  <si>
    <t xml:space="preserve">  58 Ostale pomoći</t>
  </si>
  <si>
    <t xml:space="preserve">  59 Pomoći/Fondovi EU</t>
  </si>
  <si>
    <t>6 Donacije</t>
  </si>
  <si>
    <t xml:space="preserve">  62 Donacije - proračunski korisnici</t>
  </si>
  <si>
    <t>32 Vlastiti prihodi - proračunski korisnici</t>
  </si>
  <si>
    <t>'32 Vlastiti prihodi - proračunski korisnici</t>
  </si>
  <si>
    <t xml:space="preserve">  44 Decentrilizirana sredstva</t>
  </si>
  <si>
    <t xml:space="preserve">  56 Fondovi EU</t>
  </si>
  <si>
    <t>Izvor financiranja 1.1</t>
  </si>
  <si>
    <t>PROGRAM A101206</t>
  </si>
  <si>
    <t>EU projekti UO za obrazovanje, kulturu i sport</t>
  </si>
  <si>
    <t>Aktivnost A101206T120602</t>
  </si>
  <si>
    <t>Europski socijalni fond - Projekt Zajedno možemo sve vol.6/7-pomoćnik u nastavi</t>
  </si>
  <si>
    <t>Opći prihodi i primici</t>
  </si>
  <si>
    <t>Izvor financiranja 5.6</t>
  </si>
  <si>
    <t>Fondovi EU</t>
  </si>
  <si>
    <t>PROGRAM A101207</t>
  </si>
  <si>
    <t>Zakonski standard ustanova u obrazovanju</t>
  </si>
  <si>
    <t>Aktivnost A101207A120701</t>
  </si>
  <si>
    <t>Osiguravanje uvjeta rada za redovno poslovanje osnovne škole</t>
  </si>
  <si>
    <t>Izvor financiranja 4.3</t>
  </si>
  <si>
    <t>Izvor financiranja 3.2</t>
  </si>
  <si>
    <t>Prihodi za posebne namjene - proračunski korisnici</t>
  </si>
  <si>
    <t>Izvor financiranja 4.4</t>
  </si>
  <si>
    <t>Decentralizirana sredstva</t>
  </si>
  <si>
    <t>Izvor financiranja 5.8</t>
  </si>
  <si>
    <t>Ostale pomoći - proračunski korisnici</t>
  </si>
  <si>
    <t>Izvor financiranja 5.9</t>
  </si>
  <si>
    <t>Pomoći/Fondovi EU PK</t>
  </si>
  <si>
    <t>Aktivnost A101207A120702</t>
  </si>
  <si>
    <t>Investicijska ulaganja u osnovne škole</t>
  </si>
  <si>
    <t>Aktivnost A101207K120703</t>
  </si>
  <si>
    <t>Kapitalna ulaganja u osnovne škole</t>
  </si>
  <si>
    <t>Rashodi za dodatna ulaganja na nefinancijskoj imovini</t>
  </si>
  <si>
    <t>PROGRAM A101208</t>
  </si>
  <si>
    <t>Aktivnost A101208A120801</t>
  </si>
  <si>
    <t>Program ustanova u obrazovanju iznad standarda</t>
  </si>
  <si>
    <t>Poticanje demografskog razvitka</t>
  </si>
  <si>
    <t>Aktivnost A101208A120804</t>
  </si>
  <si>
    <t>Financiranje školskih projekata</t>
  </si>
  <si>
    <t>Aktivnost A101208A120808</t>
  </si>
  <si>
    <t>Nabava udžbenika za učenike OŠ</t>
  </si>
  <si>
    <t>Aktivnost A101208A120809</t>
  </si>
  <si>
    <t>Programi školskog kurikuluma</t>
  </si>
  <si>
    <t>Izvor financiranja 6.2</t>
  </si>
  <si>
    <t>Donacije - proračunski korisnici</t>
  </si>
  <si>
    <t>Aktivnost A101208A120810</t>
  </si>
  <si>
    <t>Ostale aktivnosti osnovnih škola</t>
  </si>
  <si>
    <t>Aktivnost A101208A120811</t>
  </si>
  <si>
    <t>Vlastiti prihodi -proračunski korisnici</t>
  </si>
  <si>
    <t>Dodatne djelatnosti osnovnih škola</t>
  </si>
  <si>
    <t>Aktivnost A101208A120818</t>
  </si>
  <si>
    <t>Organizacija prehrane u osnovnim školama</t>
  </si>
  <si>
    <t>Aktivnost A101208A120819</t>
  </si>
  <si>
    <t>Opskrba školskih ustanova higijenskim potrepštinama za učenice osnovnih škola</t>
  </si>
  <si>
    <t>Prihodi od imovine</t>
  </si>
  <si>
    <t>Prihodi iz nadlež.proračuna i od HZZO-a temeljem ugov. Obv.</t>
  </si>
  <si>
    <t>mater. Rashodi</t>
  </si>
  <si>
    <t>Rashosi za nabavu nef. Imovine</t>
  </si>
  <si>
    <t>1 Opći prihosi i primici</t>
  </si>
  <si>
    <t>11 Opći prihodi i primici</t>
  </si>
  <si>
    <t>44 Decentraitzirana sredstva</t>
  </si>
  <si>
    <t>56 Pomoći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</si>
</sst>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 applyProtection="1">
      <alignment horizontal="right" wrapText="1"/>
    </xf>
    <xf numFmtId="0" fontId="8" fillId="2" borderId="6" xfId="0" quotePrefix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0" workbookViewId="0">
      <selection activeCell="G14" sqref="G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3" t="s">
        <v>30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83" t="s">
        <v>17</v>
      </c>
      <c r="B3" s="83"/>
      <c r="C3" s="83"/>
      <c r="D3" s="83"/>
      <c r="E3" s="83"/>
      <c r="F3" s="83"/>
      <c r="G3" s="83"/>
      <c r="H3" s="83"/>
      <c r="I3" s="84"/>
      <c r="J3" s="84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83" t="s">
        <v>23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7" t="s">
        <v>35</v>
      </c>
    </row>
    <row r="7" spans="1:10" ht="25.5" x14ac:dyDescent="0.25">
      <c r="A7" s="30"/>
      <c r="B7" s="31"/>
      <c r="C7" s="31"/>
      <c r="D7" s="32"/>
      <c r="E7" s="33"/>
      <c r="F7" s="3" t="s">
        <v>36</v>
      </c>
      <c r="G7" s="3" t="s">
        <v>34</v>
      </c>
      <c r="H7" s="3" t="s">
        <v>44</v>
      </c>
      <c r="I7" s="3" t="s">
        <v>45</v>
      </c>
      <c r="J7" s="3" t="s">
        <v>46</v>
      </c>
    </row>
    <row r="8" spans="1:10" x14ac:dyDescent="0.25">
      <c r="A8" s="86" t="s">
        <v>0</v>
      </c>
      <c r="B8" s="87"/>
      <c r="C8" s="87"/>
      <c r="D8" s="87"/>
      <c r="E8" s="88"/>
      <c r="F8" s="34">
        <f>F9+F10</f>
        <v>428645</v>
      </c>
      <c r="G8" s="34">
        <f t="shared" ref="G8:J8" si="0">G9+G10</f>
        <v>464524</v>
      </c>
      <c r="H8" s="34">
        <f t="shared" si="0"/>
        <v>562836</v>
      </c>
      <c r="I8" s="34">
        <f t="shared" si="0"/>
        <v>562836</v>
      </c>
      <c r="J8" s="34">
        <f t="shared" si="0"/>
        <v>562836</v>
      </c>
    </row>
    <row r="9" spans="1:10" x14ac:dyDescent="0.25">
      <c r="A9" s="89" t="s">
        <v>38</v>
      </c>
      <c r="B9" s="90"/>
      <c r="C9" s="90"/>
      <c r="D9" s="90"/>
      <c r="E9" s="82"/>
      <c r="F9" s="35">
        <v>428645</v>
      </c>
      <c r="G9" s="35">
        <v>464524</v>
      </c>
      <c r="H9" s="35">
        <v>562836</v>
      </c>
      <c r="I9" s="35">
        <v>562836</v>
      </c>
      <c r="J9" s="35">
        <v>562836</v>
      </c>
    </row>
    <row r="10" spans="1:10" x14ac:dyDescent="0.25">
      <c r="A10" s="91" t="s">
        <v>39</v>
      </c>
      <c r="B10" s="82"/>
      <c r="C10" s="82"/>
      <c r="D10" s="82"/>
      <c r="E10" s="82"/>
      <c r="F10" s="35"/>
      <c r="G10" s="35"/>
      <c r="H10" s="35">
        <v>0</v>
      </c>
      <c r="I10" s="35">
        <v>0</v>
      </c>
      <c r="J10" s="35">
        <v>0</v>
      </c>
    </row>
    <row r="11" spans="1:10" x14ac:dyDescent="0.25">
      <c r="A11" s="38" t="s">
        <v>1</v>
      </c>
      <c r="B11" s="47"/>
      <c r="C11" s="47"/>
      <c r="D11" s="47"/>
      <c r="E11" s="47"/>
      <c r="F11" s="34">
        <f>F12+F13</f>
        <v>428645</v>
      </c>
      <c r="G11" s="34">
        <f t="shared" ref="G11:J11" si="1">G12+G13</f>
        <v>464676</v>
      </c>
      <c r="H11" s="34">
        <f t="shared" si="1"/>
        <v>562836</v>
      </c>
      <c r="I11" s="34">
        <f t="shared" si="1"/>
        <v>562836</v>
      </c>
      <c r="J11" s="34">
        <f t="shared" si="1"/>
        <v>562836</v>
      </c>
    </row>
    <row r="12" spans="1:10" x14ac:dyDescent="0.25">
      <c r="A12" s="92" t="s">
        <v>40</v>
      </c>
      <c r="B12" s="90"/>
      <c r="C12" s="90"/>
      <c r="D12" s="90"/>
      <c r="E12" s="90"/>
      <c r="F12" s="35">
        <v>418373</v>
      </c>
      <c r="G12" s="35">
        <v>444768</v>
      </c>
      <c r="H12" s="35">
        <v>542336</v>
      </c>
      <c r="I12" s="35">
        <v>542336</v>
      </c>
      <c r="J12" s="48">
        <v>542336</v>
      </c>
    </row>
    <row r="13" spans="1:10" x14ac:dyDescent="0.25">
      <c r="A13" s="81" t="s">
        <v>41</v>
      </c>
      <c r="B13" s="82"/>
      <c r="C13" s="82"/>
      <c r="D13" s="82"/>
      <c r="E13" s="82"/>
      <c r="F13" s="49">
        <v>10272</v>
      </c>
      <c r="G13" s="49">
        <v>19908</v>
      </c>
      <c r="H13" s="49">
        <v>20500</v>
      </c>
      <c r="I13" s="49">
        <v>20500</v>
      </c>
      <c r="J13" s="48">
        <v>20500</v>
      </c>
    </row>
    <row r="14" spans="1:10" x14ac:dyDescent="0.25">
      <c r="A14" s="93" t="s">
        <v>66</v>
      </c>
      <c r="B14" s="87"/>
      <c r="C14" s="87"/>
      <c r="D14" s="87"/>
      <c r="E14" s="87"/>
      <c r="F14" s="34">
        <f>F8-F11</f>
        <v>0</v>
      </c>
      <c r="G14" s="34">
        <f t="shared" ref="G14:J14" si="2">G8-G11</f>
        <v>-152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83" t="s">
        <v>24</v>
      </c>
      <c r="B16" s="85"/>
      <c r="C16" s="85"/>
      <c r="D16" s="85"/>
      <c r="E16" s="85"/>
      <c r="F16" s="85"/>
      <c r="G16" s="85"/>
      <c r="H16" s="85"/>
      <c r="I16" s="85"/>
      <c r="J16" s="85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30"/>
      <c r="B18" s="31"/>
      <c r="C18" s="31"/>
      <c r="D18" s="32"/>
      <c r="E18" s="33"/>
      <c r="F18" s="3" t="s">
        <v>36</v>
      </c>
      <c r="G18" s="3" t="s">
        <v>34</v>
      </c>
      <c r="H18" s="3" t="s">
        <v>44</v>
      </c>
      <c r="I18" s="3" t="s">
        <v>45</v>
      </c>
      <c r="J18" s="3" t="s">
        <v>46</v>
      </c>
    </row>
    <row r="19" spans="1:10" x14ac:dyDescent="0.25">
      <c r="A19" s="81" t="s">
        <v>42</v>
      </c>
      <c r="B19" s="82"/>
      <c r="C19" s="82"/>
      <c r="D19" s="82"/>
      <c r="E19" s="82"/>
      <c r="F19" s="49"/>
      <c r="G19" s="49"/>
      <c r="H19" s="49"/>
      <c r="I19" s="49"/>
      <c r="J19" s="48"/>
    </row>
    <row r="20" spans="1:10" x14ac:dyDescent="0.25">
      <c r="A20" s="81" t="s">
        <v>43</v>
      </c>
      <c r="B20" s="82"/>
      <c r="C20" s="82"/>
      <c r="D20" s="82"/>
      <c r="E20" s="82"/>
      <c r="F20" s="49"/>
      <c r="G20" s="49"/>
      <c r="H20" s="49"/>
      <c r="I20" s="49"/>
      <c r="J20" s="48"/>
    </row>
    <row r="21" spans="1:10" x14ac:dyDescent="0.25">
      <c r="A21" s="93" t="s">
        <v>2</v>
      </c>
      <c r="B21" s="87"/>
      <c r="C21" s="87"/>
      <c r="D21" s="87"/>
      <c r="E21" s="87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</row>
    <row r="22" spans="1:10" x14ac:dyDescent="0.25">
      <c r="A22" s="93" t="s">
        <v>67</v>
      </c>
      <c r="B22" s="87"/>
      <c r="C22" s="87"/>
      <c r="D22" s="87"/>
      <c r="E22" s="87"/>
      <c r="F22" s="34">
        <f>F14+F21</f>
        <v>0</v>
      </c>
      <c r="G22" s="34">
        <f t="shared" ref="G22:J22" si="4">G14+G21</f>
        <v>-152</v>
      </c>
      <c r="H22" s="34">
        <f t="shared" si="4"/>
        <v>0</v>
      </c>
      <c r="I22" s="34">
        <f t="shared" si="4"/>
        <v>0</v>
      </c>
      <c r="J22" s="34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83" t="s">
        <v>68</v>
      </c>
      <c r="B24" s="85"/>
      <c r="C24" s="85"/>
      <c r="D24" s="85"/>
      <c r="E24" s="85"/>
      <c r="F24" s="85"/>
      <c r="G24" s="85"/>
      <c r="H24" s="85"/>
      <c r="I24" s="85"/>
      <c r="J24" s="85"/>
    </row>
    <row r="25" spans="1:10" ht="15.75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5.5" x14ac:dyDescent="0.25">
      <c r="A26" s="30"/>
      <c r="B26" s="31"/>
      <c r="C26" s="31"/>
      <c r="D26" s="32"/>
      <c r="E26" s="33"/>
      <c r="F26" s="3" t="s">
        <v>36</v>
      </c>
      <c r="G26" s="3" t="s">
        <v>34</v>
      </c>
      <c r="H26" s="3" t="s">
        <v>44</v>
      </c>
      <c r="I26" s="3" t="s">
        <v>45</v>
      </c>
      <c r="J26" s="3" t="s">
        <v>46</v>
      </c>
    </row>
    <row r="27" spans="1:10" ht="15" customHeight="1" x14ac:dyDescent="0.25">
      <c r="A27" s="96" t="s">
        <v>69</v>
      </c>
      <c r="B27" s="97"/>
      <c r="C27" s="97"/>
      <c r="D27" s="97"/>
      <c r="E27" s="98"/>
      <c r="F27" s="50">
        <v>152</v>
      </c>
      <c r="G27" s="50">
        <v>0</v>
      </c>
      <c r="H27" s="50">
        <v>0</v>
      </c>
      <c r="I27" s="50">
        <v>0</v>
      </c>
      <c r="J27" s="51">
        <v>0</v>
      </c>
    </row>
    <row r="28" spans="1:10" ht="15" customHeight="1" x14ac:dyDescent="0.25">
      <c r="A28" s="93" t="s">
        <v>70</v>
      </c>
      <c r="B28" s="87"/>
      <c r="C28" s="87"/>
      <c r="D28" s="87"/>
      <c r="E28" s="87"/>
      <c r="F28" s="52">
        <f>F22+F27</f>
        <v>152</v>
      </c>
      <c r="G28" s="52">
        <f t="shared" ref="G28:J28" si="5">G22+G27</f>
        <v>-152</v>
      </c>
      <c r="H28" s="52">
        <f t="shared" si="5"/>
        <v>0</v>
      </c>
      <c r="I28" s="52">
        <f t="shared" si="5"/>
        <v>0</v>
      </c>
      <c r="J28" s="53">
        <f t="shared" si="5"/>
        <v>0</v>
      </c>
    </row>
    <row r="29" spans="1:10" ht="45" customHeight="1" x14ac:dyDescent="0.25">
      <c r="A29" s="86" t="s">
        <v>71</v>
      </c>
      <c r="B29" s="99"/>
      <c r="C29" s="99"/>
      <c r="D29" s="99"/>
      <c r="E29" s="100"/>
      <c r="F29" s="52">
        <f>F14+F21+F27-F28</f>
        <v>0</v>
      </c>
      <c r="G29" s="52">
        <f t="shared" ref="G29:J29" si="6">G14+G21+G27-G28</f>
        <v>0</v>
      </c>
      <c r="H29" s="52">
        <f t="shared" si="6"/>
        <v>0</v>
      </c>
      <c r="I29" s="52">
        <f t="shared" si="6"/>
        <v>0</v>
      </c>
      <c r="J29" s="53">
        <f t="shared" si="6"/>
        <v>0</v>
      </c>
    </row>
    <row r="30" spans="1:10" ht="15.75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15.75" x14ac:dyDescent="0.25">
      <c r="A31" s="101" t="s">
        <v>65</v>
      </c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ht="18" x14ac:dyDescent="0.25">
      <c r="A32" s="56"/>
      <c r="B32" s="57"/>
      <c r="C32" s="57"/>
      <c r="D32" s="57"/>
      <c r="E32" s="57"/>
      <c r="F32" s="57"/>
      <c r="G32" s="57"/>
      <c r="H32" s="58"/>
      <c r="I32" s="58"/>
      <c r="J32" s="58"/>
    </row>
    <row r="33" spans="1:10" ht="25.5" x14ac:dyDescent="0.25">
      <c r="A33" s="59"/>
      <c r="B33" s="60"/>
      <c r="C33" s="60"/>
      <c r="D33" s="61"/>
      <c r="E33" s="62"/>
      <c r="F33" s="63" t="s">
        <v>36</v>
      </c>
      <c r="G33" s="63" t="s">
        <v>34</v>
      </c>
      <c r="H33" s="63" t="s">
        <v>44</v>
      </c>
      <c r="I33" s="63" t="s">
        <v>45</v>
      </c>
      <c r="J33" s="63" t="s">
        <v>46</v>
      </c>
    </row>
    <row r="34" spans="1:10" x14ac:dyDescent="0.25">
      <c r="A34" s="96" t="s">
        <v>69</v>
      </c>
      <c r="B34" s="97"/>
      <c r="C34" s="97"/>
      <c r="D34" s="97"/>
      <c r="E34" s="98"/>
      <c r="F34" s="50">
        <v>0</v>
      </c>
      <c r="G34" s="50">
        <f>F37</f>
        <v>0</v>
      </c>
      <c r="H34" s="50">
        <f>G37</f>
        <v>0</v>
      </c>
      <c r="I34" s="50">
        <f>H37</f>
        <v>0</v>
      </c>
      <c r="J34" s="51">
        <f>I37</f>
        <v>0</v>
      </c>
    </row>
    <row r="35" spans="1:10" ht="28.5" customHeight="1" x14ac:dyDescent="0.25">
      <c r="A35" s="96" t="s">
        <v>72</v>
      </c>
      <c r="B35" s="97"/>
      <c r="C35" s="97"/>
      <c r="D35" s="97"/>
      <c r="E35" s="98"/>
      <c r="F35" s="50">
        <v>0</v>
      </c>
      <c r="G35" s="50">
        <v>0</v>
      </c>
      <c r="H35" s="50">
        <v>0</v>
      </c>
      <c r="I35" s="50">
        <v>0</v>
      </c>
      <c r="J35" s="51">
        <v>0</v>
      </c>
    </row>
    <row r="36" spans="1:10" x14ac:dyDescent="0.25">
      <c r="A36" s="96" t="s">
        <v>73</v>
      </c>
      <c r="B36" s="102"/>
      <c r="C36" s="102"/>
      <c r="D36" s="102"/>
      <c r="E36" s="103"/>
      <c r="F36" s="50">
        <v>0</v>
      </c>
      <c r="G36" s="50">
        <v>0</v>
      </c>
      <c r="H36" s="50">
        <v>0</v>
      </c>
      <c r="I36" s="50">
        <v>0</v>
      </c>
      <c r="J36" s="51">
        <v>0</v>
      </c>
    </row>
    <row r="37" spans="1:10" ht="15" customHeight="1" x14ac:dyDescent="0.25">
      <c r="A37" s="93" t="s">
        <v>70</v>
      </c>
      <c r="B37" s="87"/>
      <c r="C37" s="87"/>
      <c r="D37" s="87"/>
      <c r="E37" s="87"/>
      <c r="F37" s="36">
        <f>F34-F35+F36</f>
        <v>0</v>
      </c>
      <c r="G37" s="36">
        <f t="shared" ref="G37:J37" si="7">G34-G35+G36</f>
        <v>0</v>
      </c>
      <c r="H37" s="36">
        <f t="shared" si="7"/>
        <v>0</v>
      </c>
      <c r="I37" s="36">
        <f t="shared" si="7"/>
        <v>0</v>
      </c>
      <c r="J37" s="64">
        <f t="shared" si="7"/>
        <v>0</v>
      </c>
    </row>
    <row r="38" spans="1:10" ht="17.25" customHeight="1" x14ac:dyDescent="0.25"/>
    <row r="39" spans="1:10" x14ac:dyDescent="0.25">
      <c r="A39" s="94" t="s">
        <v>37</v>
      </c>
      <c r="B39" s="95"/>
      <c r="C39" s="95"/>
      <c r="D39" s="95"/>
      <c r="E39" s="95"/>
      <c r="F39" s="95"/>
      <c r="G39" s="95"/>
      <c r="H39" s="95"/>
      <c r="I39" s="95"/>
      <c r="J39" s="95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1"/>
  <sheetViews>
    <sheetView topLeftCell="A55" workbookViewId="0">
      <selection activeCell="F59" sqref="F5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83" t="s">
        <v>30</v>
      </c>
      <c r="B1" s="83"/>
      <c r="C1" s="83"/>
      <c r="D1" s="83"/>
      <c r="E1" s="83"/>
      <c r="F1" s="83"/>
      <c r="G1" s="83"/>
      <c r="H1" s="83"/>
      <c r="I1" s="83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3" t="s">
        <v>16</v>
      </c>
      <c r="B3" s="85"/>
      <c r="C3" s="85"/>
      <c r="D3" s="85"/>
      <c r="E3" s="85"/>
      <c r="F3" s="85"/>
      <c r="G3" s="85"/>
      <c r="H3" s="85"/>
      <c r="I3" s="85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8" t="s">
        <v>18</v>
      </c>
      <c r="B5" s="119"/>
      <c r="C5" s="120"/>
      <c r="D5" s="19" t="s">
        <v>19</v>
      </c>
      <c r="E5" s="19" t="s">
        <v>33</v>
      </c>
      <c r="F5" s="20" t="s">
        <v>34</v>
      </c>
      <c r="G5" s="20" t="s">
        <v>31</v>
      </c>
      <c r="H5" s="20" t="s">
        <v>25</v>
      </c>
      <c r="I5" s="20" t="s">
        <v>32</v>
      </c>
    </row>
    <row r="6" spans="1:9" ht="25.5" x14ac:dyDescent="0.25">
      <c r="A6" s="109" t="s">
        <v>93</v>
      </c>
      <c r="B6" s="110"/>
      <c r="C6" s="111"/>
      <c r="D6" s="29" t="s">
        <v>94</v>
      </c>
      <c r="E6" s="8">
        <f>E7</f>
        <v>0</v>
      </c>
      <c r="F6" s="8">
        <f t="shared" ref="F6:G6" si="0">F7</f>
        <v>0</v>
      </c>
      <c r="G6" s="8">
        <f t="shared" si="0"/>
        <v>14995</v>
      </c>
      <c r="H6" s="8">
        <f t="shared" ref="H6" si="1">H7</f>
        <v>14995</v>
      </c>
      <c r="I6" s="8">
        <f t="shared" ref="I6" si="2">I7</f>
        <v>14995</v>
      </c>
    </row>
    <row r="7" spans="1:9" ht="38.25" x14ac:dyDescent="0.25">
      <c r="A7" s="109" t="s">
        <v>95</v>
      </c>
      <c r="B7" s="110"/>
      <c r="C7" s="111"/>
      <c r="D7" s="29" t="s">
        <v>96</v>
      </c>
      <c r="E7" s="9">
        <f t="shared" ref="E7:G7" si="3">E8+E12</f>
        <v>0</v>
      </c>
      <c r="F7" s="9">
        <f>F8+F12</f>
        <v>0</v>
      </c>
      <c r="G7" s="9">
        <f t="shared" si="3"/>
        <v>14995</v>
      </c>
      <c r="H7" s="9">
        <f t="shared" ref="H7" si="4">H8+H12</f>
        <v>14995</v>
      </c>
      <c r="I7" s="9">
        <f t="shared" ref="I7" si="5">I8+I12</f>
        <v>14995</v>
      </c>
    </row>
    <row r="8" spans="1:9" x14ac:dyDescent="0.25">
      <c r="A8" s="112" t="s">
        <v>92</v>
      </c>
      <c r="B8" s="113"/>
      <c r="C8" s="114"/>
      <c r="D8" s="39" t="s">
        <v>97</v>
      </c>
      <c r="E8" s="9">
        <f t="shared" ref="E8" si="6">E9</f>
        <v>0</v>
      </c>
      <c r="F8" s="9">
        <f>F9</f>
        <v>0</v>
      </c>
      <c r="G8" s="9">
        <f>G9</f>
        <v>7022</v>
      </c>
      <c r="H8" s="9">
        <f t="shared" ref="H8:I8" si="7">H9</f>
        <v>7022</v>
      </c>
      <c r="I8" s="9">
        <f t="shared" si="7"/>
        <v>7022</v>
      </c>
    </row>
    <row r="9" spans="1:9" x14ac:dyDescent="0.25">
      <c r="A9" s="115">
        <v>3</v>
      </c>
      <c r="B9" s="116"/>
      <c r="C9" s="117"/>
      <c r="D9" s="28" t="s">
        <v>9</v>
      </c>
      <c r="E9" s="9"/>
      <c r="F9" s="9">
        <f>F10+F11</f>
        <v>0</v>
      </c>
      <c r="G9" s="9">
        <f>G10+G11</f>
        <v>7022</v>
      </c>
      <c r="H9" s="9">
        <f t="shared" ref="H9:I9" si="8">H10+H11</f>
        <v>7022</v>
      </c>
      <c r="I9" s="9">
        <f t="shared" si="8"/>
        <v>7022</v>
      </c>
    </row>
    <row r="10" spans="1:9" x14ac:dyDescent="0.25">
      <c r="A10" s="106">
        <v>31</v>
      </c>
      <c r="B10" s="107"/>
      <c r="C10" s="108"/>
      <c r="D10" s="28" t="s">
        <v>10</v>
      </c>
      <c r="E10" s="9"/>
      <c r="F10" s="9"/>
      <c r="G10" s="9">
        <v>5823</v>
      </c>
      <c r="H10" s="9">
        <v>5823</v>
      </c>
      <c r="I10" s="9">
        <v>5823</v>
      </c>
    </row>
    <row r="11" spans="1:9" x14ac:dyDescent="0.25">
      <c r="A11" s="106">
        <v>32</v>
      </c>
      <c r="B11" s="107"/>
      <c r="C11" s="108"/>
      <c r="D11" s="28" t="s">
        <v>20</v>
      </c>
      <c r="E11" s="9"/>
      <c r="F11" s="9"/>
      <c r="G11" s="9">
        <v>1199</v>
      </c>
      <c r="H11" s="9">
        <v>1199</v>
      </c>
      <c r="I11" s="9">
        <v>1199</v>
      </c>
    </row>
    <row r="12" spans="1:9" x14ac:dyDescent="0.25">
      <c r="A12" s="112" t="s">
        <v>98</v>
      </c>
      <c r="B12" s="113"/>
      <c r="C12" s="114"/>
      <c r="D12" s="67" t="s">
        <v>99</v>
      </c>
      <c r="E12" s="9">
        <f t="shared" ref="E12:G12" si="9">E13</f>
        <v>0</v>
      </c>
      <c r="F12" s="9">
        <f>F13</f>
        <v>0</v>
      </c>
      <c r="G12" s="9">
        <f t="shared" si="9"/>
        <v>7973</v>
      </c>
      <c r="H12" s="9">
        <f t="shared" ref="H12" si="10">H13</f>
        <v>7973</v>
      </c>
      <c r="I12" s="9">
        <f t="shared" ref="I12" si="11">I13</f>
        <v>7973</v>
      </c>
    </row>
    <row r="13" spans="1:9" x14ac:dyDescent="0.25">
      <c r="A13" s="115">
        <v>3</v>
      </c>
      <c r="B13" s="116"/>
      <c r="C13" s="117"/>
      <c r="D13" s="65" t="s">
        <v>9</v>
      </c>
      <c r="E13" s="9">
        <f t="shared" ref="E13:G13" si="12">E14+E15</f>
        <v>0</v>
      </c>
      <c r="F13" s="9">
        <f>F14+F15</f>
        <v>0</v>
      </c>
      <c r="G13" s="9">
        <f t="shared" si="12"/>
        <v>7973</v>
      </c>
      <c r="H13" s="9">
        <f t="shared" ref="H13" si="13">H14+H15</f>
        <v>7973</v>
      </c>
      <c r="I13" s="9">
        <f t="shared" ref="I13" si="14">I14+I15</f>
        <v>7973</v>
      </c>
    </row>
    <row r="14" spans="1:9" x14ac:dyDescent="0.25">
      <c r="A14" s="106">
        <v>31</v>
      </c>
      <c r="B14" s="107"/>
      <c r="C14" s="108"/>
      <c r="D14" s="65" t="s">
        <v>10</v>
      </c>
      <c r="E14" s="9"/>
      <c r="F14" s="9"/>
      <c r="G14" s="9">
        <v>6610</v>
      </c>
      <c r="H14" s="9">
        <v>6610</v>
      </c>
      <c r="I14" s="9">
        <v>6610</v>
      </c>
    </row>
    <row r="15" spans="1:9" x14ac:dyDescent="0.25">
      <c r="A15" s="106">
        <v>32</v>
      </c>
      <c r="B15" s="107"/>
      <c r="C15" s="108"/>
      <c r="D15" s="65" t="s">
        <v>20</v>
      </c>
      <c r="E15" s="9"/>
      <c r="F15" s="9"/>
      <c r="G15" s="9">
        <v>1363</v>
      </c>
      <c r="H15" s="9">
        <v>1363</v>
      </c>
      <c r="I15" s="9">
        <v>1363</v>
      </c>
    </row>
    <row r="16" spans="1:9" ht="25.5" x14ac:dyDescent="0.25">
      <c r="A16" s="109" t="s">
        <v>100</v>
      </c>
      <c r="B16" s="110"/>
      <c r="C16" s="111"/>
      <c r="D16" s="29" t="s">
        <v>101</v>
      </c>
      <c r="E16" s="8">
        <f>E17+E41+E45</f>
        <v>416754</v>
      </c>
      <c r="F16" s="9">
        <f>F17+F41+F45</f>
        <v>455954</v>
      </c>
      <c r="G16" s="9">
        <f t="shared" ref="G16:I16" si="15">G17+G41+G45</f>
        <v>521547</v>
      </c>
      <c r="H16" s="9">
        <f t="shared" si="15"/>
        <v>521547</v>
      </c>
      <c r="I16" s="9">
        <f t="shared" si="15"/>
        <v>521547</v>
      </c>
    </row>
    <row r="17" spans="1:9" ht="38.25" x14ac:dyDescent="0.25">
      <c r="A17" s="109" t="s">
        <v>102</v>
      </c>
      <c r="B17" s="110"/>
      <c r="C17" s="111"/>
      <c r="D17" s="29" t="s">
        <v>103</v>
      </c>
      <c r="E17" s="8">
        <f>E18+E21+E24+E27+E31+E38</f>
        <v>410300</v>
      </c>
      <c r="F17" s="9">
        <f>F18+F21+F24+F27+F31+F38</f>
        <v>440028</v>
      </c>
      <c r="G17" s="9">
        <f t="shared" ref="G17:I17" si="16">G18+G21+G24+G27+G31+G38</f>
        <v>497047</v>
      </c>
      <c r="H17" s="9">
        <f t="shared" si="16"/>
        <v>497047</v>
      </c>
      <c r="I17" s="9">
        <f t="shared" si="16"/>
        <v>497047</v>
      </c>
    </row>
    <row r="18" spans="1:9" x14ac:dyDescent="0.25">
      <c r="A18" s="112" t="s">
        <v>92</v>
      </c>
      <c r="B18" s="113"/>
      <c r="C18" s="114"/>
      <c r="D18" s="67" t="s">
        <v>97</v>
      </c>
      <c r="E18" s="8">
        <f>E19</f>
        <v>0</v>
      </c>
      <c r="F18" s="9">
        <f>F19</f>
        <v>0</v>
      </c>
      <c r="G18" s="9">
        <f t="shared" ref="G18:I19" si="17">G19</f>
        <v>0</v>
      </c>
      <c r="H18" s="9">
        <f t="shared" si="17"/>
        <v>0</v>
      </c>
      <c r="I18" s="9">
        <f t="shared" si="17"/>
        <v>0</v>
      </c>
    </row>
    <row r="19" spans="1:9" x14ac:dyDescent="0.25">
      <c r="A19" s="115">
        <v>3</v>
      </c>
      <c r="B19" s="116"/>
      <c r="C19" s="117"/>
      <c r="D19" s="65" t="s">
        <v>9</v>
      </c>
      <c r="E19" s="8">
        <f>E20</f>
        <v>0</v>
      </c>
      <c r="F19" s="9">
        <f>F20</f>
        <v>0</v>
      </c>
      <c r="G19" s="9">
        <f t="shared" si="17"/>
        <v>0</v>
      </c>
      <c r="H19" s="9">
        <f t="shared" si="17"/>
        <v>0</v>
      </c>
      <c r="I19" s="9">
        <f t="shared" si="17"/>
        <v>0</v>
      </c>
    </row>
    <row r="20" spans="1:9" x14ac:dyDescent="0.25">
      <c r="A20" s="106">
        <v>32</v>
      </c>
      <c r="B20" s="107"/>
      <c r="C20" s="108"/>
      <c r="D20" s="65" t="s">
        <v>20</v>
      </c>
      <c r="E20" s="8">
        <v>0</v>
      </c>
      <c r="F20" s="9"/>
      <c r="G20" s="9">
        <v>0</v>
      </c>
      <c r="H20" s="9">
        <v>0</v>
      </c>
      <c r="I20" s="9">
        <v>0</v>
      </c>
    </row>
    <row r="21" spans="1:9" ht="25.5" x14ac:dyDescent="0.25">
      <c r="A21" s="112" t="s">
        <v>105</v>
      </c>
      <c r="B21" s="113"/>
      <c r="C21" s="114"/>
      <c r="D21" s="67" t="s">
        <v>133</v>
      </c>
      <c r="E21" s="8">
        <f>E22</f>
        <v>0</v>
      </c>
      <c r="F21" s="9">
        <f>F22</f>
        <v>0</v>
      </c>
      <c r="G21" s="9">
        <f t="shared" ref="G21:I22" si="18">G22</f>
        <v>0</v>
      </c>
      <c r="H21" s="9">
        <f t="shared" si="18"/>
        <v>0</v>
      </c>
      <c r="I21" s="9">
        <f t="shared" si="18"/>
        <v>0</v>
      </c>
    </row>
    <row r="22" spans="1:9" x14ac:dyDescent="0.25">
      <c r="A22" s="115">
        <v>3</v>
      </c>
      <c r="B22" s="116"/>
      <c r="C22" s="117"/>
      <c r="D22" s="65" t="s">
        <v>9</v>
      </c>
      <c r="E22" s="8">
        <f>E23</f>
        <v>0</v>
      </c>
      <c r="F22" s="9">
        <f>F23</f>
        <v>0</v>
      </c>
      <c r="G22" s="9">
        <f t="shared" si="18"/>
        <v>0</v>
      </c>
      <c r="H22" s="9">
        <f t="shared" si="18"/>
        <v>0</v>
      </c>
      <c r="I22" s="9">
        <f t="shared" si="18"/>
        <v>0</v>
      </c>
    </row>
    <row r="23" spans="1:9" x14ac:dyDescent="0.25">
      <c r="A23" s="106">
        <v>32</v>
      </c>
      <c r="B23" s="107"/>
      <c r="C23" s="108"/>
      <c r="D23" s="65" t="s">
        <v>20</v>
      </c>
      <c r="E23" s="8"/>
      <c r="F23" s="9">
        <v>0</v>
      </c>
      <c r="G23" s="9">
        <v>0</v>
      </c>
      <c r="H23" s="9">
        <v>0</v>
      </c>
      <c r="I23" s="9">
        <v>0</v>
      </c>
    </row>
    <row r="24" spans="1:9" ht="25.5" x14ac:dyDescent="0.25">
      <c r="A24" s="112" t="s">
        <v>104</v>
      </c>
      <c r="B24" s="113"/>
      <c r="C24" s="114"/>
      <c r="D24" s="67" t="s">
        <v>106</v>
      </c>
      <c r="E24" s="8">
        <f>E25</f>
        <v>0</v>
      </c>
      <c r="F24" s="9">
        <f>F25</f>
        <v>0</v>
      </c>
      <c r="G24" s="9">
        <f t="shared" ref="G24:I25" si="19">G25</f>
        <v>0</v>
      </c>
      <c r="H24" s="9">
        <f t="shared" si="19"/>
        <v>0</v>
      </c>
      <c r="I24" s="9">
        <f t="shared" si="19"/>
        <v>0</v>
      </c>
    </row>
    <row r="25" spans="1:9" x14ac:dyDescent="0.25">
      <c r="A25" s="115">
        <v>3</v>
      </c>
      <c r="B25" s="116"/>
      <c r="C25" s="117"/>
      <c r="D25" s="65" t="s">
        <v>9</v>
      </c>
      <c r="E25" s="8">
        <f>E26</f>
        <v>0</v>
      </c>
      <c r="F25" s="9">
        <f>F26</f>
        <v>0</v>
      </c>
      <c r="G25" s="9">
        <f t="shared" si="19"/>
        <v>0</v>
      </c>
      <c r="H25" s="9">
        <f t="shared" si="19"/>
        <v>0</v>
      </c>
      <c r="I25" s="9">
        <f t="shared" si="19"/>
        <v>0</v>
      </c>
    </row>
    <row r="26" spans="1:9" x14ac:dyDescent="0.25">
      <c r="A26" s="106">
        <v>32</v>
      </c>
      <c r="B26" s="107"/>
      <c r="C26" s="108"/>
      <c r="D26" s="65" t="s">
        <v>20</v>
      </c>
      <c r="E26" s="8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25">
      <c r="A27" s="112" t="s">
        <v>107</v>
      </c>
      <c r="B27" s="113"/>
      <c r="C27" s="114"/>
      <c r="D27" s="67" t="s">
        <v>108</v>
      </c>
      <c r="E27" s="8">
        <f>E28</f>
        <v>16192</v>
      </c>
      <c r="F27" s="9">
        <f>F28</f>
        <v>25003</v>
      </c>
      <c r="G27" s="9">
        <f t="shared" ref="G27:I27" si="20">G28</f>
        <v>16867</v>
      </c>
      <c r="H27" s="9">
        <f t="shared" si="20"/>
        <v>16867</v>
      </c>
      <c r="I27" s="9">
        <f t="shared" si="20"/>
        <v>16867</v>
      </c>
    </row>
    <row r="28" spans="1:9" x14ac:dyDescent="0.25">
      <c r="A28" s="115">
        <v>3</v>
      </c>
      <c r="B28" s="116"/>
      <c r="C28" s="117"/>
      <c r="D28" s="65" t="s">
        <v>9</v>
      </c>
      <c r="E28" s="8">
        <f>E29+E30</f>
        <v>16192</v>
      </c>
      <c r="F28" s="9">
        <f>F29+F30</f>
        <v>25003</v>
      </c>
      <c r="G28" s="9">
        <f t="shared" ref="G28:I28" si="21">G29+G30</f>
        <v>16867</v>
      </c>
      <c r="H28" s="9">
        <f t="shared" si="21"/>
        <v>16867</v>
      </c>
      <c r="I28" s="9">
        <f t="shared" si="21"/>
        <v>16867</v>
      </c>
    </row>
    <row r="29" spans="1:9" x14ac:dyDescent="0.25">
      <c r="A29" s="106">
        <v>32</v>
      </c>
      <c r="B29" s="107"/>
      <c r="C29" s="108"/>
      <c r="D29" s="65" t="s">
        <v>20</v>
      </c>
      <c r="E29" s="8">
        <v>15699</v>
      </c>
      <c r="F29" s="9">
        <v>24528</v>
      </c>
      <c r="G29" s="9">
        <v>16378</v>
      </c>
      <c r="H29" s="9">
        <v>16378</v>
      </c>
      <c r="I29" s="9">
        <v>16378</v>
      </c>
    </row>
    <row r="30" spans="1:9" x14ac:dyDescent="0.25">
      <c r="A30" s="106">
        <v>34</v>
      </c>
      <c r="B30" s="107"/>
      <c r="C30" s="108"/>
      <c r="D30" s="65" t="s">
        <v>79</v>
      </c>
      <c r="E30" s="8">
        <v>493</v>
      </c>
      <c r="F30" s="9">
        <v>475</v>
      </c>
      <c r="G30" s="9">
        <v>489</v>
      </c>
      <c r="H30" s="9">
        <v>489</v>
      </c>
      <c r="I30" s="9">
        <v>489</v>
      </c>
    </row>
    <row r="31" spans="1:9" ht="25.5" x14ac:dyDescent="0.25">
      <c r="A31" s="112" t="s">
        <v>109</v>
      </c>
      <c r="B31" s="113"/>
      <c r="C31" s="114"/>
      <c r="D31" s="67" t="s">
        <v>110</v>
      </c>
      <c r="E31" s="8">
        <v>394108</v>
      </c>
      <c r="F31" s="9">
        <f>F32+F36</f>
        <v>415025</v>
      </c>
      <c r="G31" s="9">
        <f t="shared" ref="G31:I31" si="22">G32+G36</f>
        <v>480180</v>
      </c>
      <c r="H31" s="9">
        <f t="shared" si="22"/>
        <v>480180</v>
      </c>
      <c r="I31" s="9">
        <f t="shared" si="22"/>
        <v>480180</v>
      </c>
    </row>
    <row r="32" spans="1:9" x14ac:dyDescent="0.25">
      <c r="A32" s="115">
        <v>3</v>
      </c>
      <c r="B32" s="116"/>
      <c r="C32" s="117"/>
      <c r="D32" s="65" t="s">
        <v>9</v>
      </c>
      <c r="E32" s="8">
        <f>E33+E34+E35</f>
        <v>394108</v>
      </c>
      <c r="F32" s="9">
        <f>F33+F34+F35</f>
        <v>415025</v>
      </c>
      <c r="G32" s="9">
        <f t="shared" ref="G32:I32" si="23">G33+G34+G35</f>
        <v>480180</v>
      </c>
      <c r="H32" s="9">
        <f t="shared" si="23"/>
        <v>480180</v>
      </c>
      <c r="I32" s="9">
        <f t="shared" si="23"/>
        <v>480180</v>
      </c>
    </row>
    <row r="33" spans="1:9" x14ac:dyDescent="0.25">
      <c r="A33" s="106">
        <v>31</v>
      </c>
      <c r="B33" s="107"/>
      <c r="C33" s="108"/>
      <c r="D33" s="65" t="s">
        <v>10</v>
      </c>
      <c r="E33" s="8">
        <v>373254</v>
      </c>
      <c r="F33" s="9">
        <v>392196</v>
      </c>
      <c r="G33" s="9">
        <v>457000</v>
      </c>
      <c r="H33" s="9">
        <v>457000</v>
      </c>
      <c r="I33" s="9">
        <v>457000</v>
      </c>
    </row>
    <row r="34" spans="1:9" x14ac:dyDescent="0.25">
      <c r="A34" s="106">
        <v>32</v>
      </c>
      <c r="B34" s="107"/>
      <c r="C34" s="108"/>
      <c r="D34" s="65" t="s">
        <v>20</v>
      </c>
      <c r="E34" s="8">
        <v>20721</v>
      </c>
      <c r="F34" s="9">
        <v>22829</v>
      </c>
      <c r="G34" s="9">
        <v>23180</v>
      </c>
      <c r="H34" s="9">
        <v>23180</v>
      </c>
      <c r="I34" s="9">
        <v>23180</v>
      </c>
    </row>
    <row r="35" spans="1:9" x14ac:dyDescent="0.25">
      <c r="A35" s="106">
        <v>34</v>
      </c>
      <c r="B35" s="107"/>
      <c r="C35" s="108"/>
      <c r="D35" s="65" t="s">
        <v>79</v>
      </c>
      <c r="E35" s="8">
        <v>133</v>
      </c>
      <c r="F35" s="9">
        <v>0</v>
      </c>
      <c r="G35" s="9">
        <v>0</v>
      </c>
      <c r="H35" s="9">
        <v>0</v>
      </c>
      <c r="I35" s="9">
        <v>0</v>
      </c>
    </row>
    <row r="36" spans="1:9" ht="25.5" x14ac:dyDescent="0.25">
      <c r="A36" s="115">
        <v>4</v>
      </c>
      <c r="B36" s="116"/>
      <c r="C36" s="117"/>
      <c r="D36" s="65" t="s">
        <v>11</v>
      </c>
      <c r="E36" s="8">
        <f>E37</f>
        <v>0</v>
      </c>
      <c r="F36" s="9">
        <f>F37</f>
        <v>0</v>
      </c>
      <c r="G36" s="9">
        <f t="shared" ref="G36:I36" si="24">G37</f>
        <v>0</v>
      </c>
      <c r="H36" s="9">
        <f t="shared" si="24"/>
        <v>0</v>
      </c>
      <c r="I36" s="9">
        <f t="shared" si="24"/>
        <v>0</v>
      </c>
    </row>
    <row r="37" spans="1:9" ht="25.5" x14ac:dyDescent="0.25">
      <c r="A37" s="106">
        <v>42</v>
      </c>
      <c r="B37" s="107"/>
      <c r="C37" s="108"/>
      <c r="D37" s="65" t="s">
        <v>28</v>
      </c>
      <c r="E37" s="8">
        <v>0</v>
      </c>
      <c r="F37" s="9">
        <v>0</v>
      </c>
      <c r="G37" s="9">
        <v>0</v>
      </c>
      <c r="H37" s="9">
        <v>0</v>
      </c>
      <c r="I37" s="9">
        <v>0</v>
      </c>
    </row>
    <row r="38" spans="1:9" x14ac:dyDescent="0.25">
      <c r="A38" s="112" t="s">
        <v>111</v>
      </c>
      <c r="B38" s="113"/>
      <c r="C38" s="114"/>
      <c r="D38" s="67" t="s">
        <v>112</v>
      </c>
      <c r="E38" s="8">
        <f>E39</f>
        <v>0</v>
      </c>
      <c r="F38" s="9">
        <f>F39</f>
        <v>0</v>
      </c>
      <c r="G38" s="9">
        <f t="shared" ref="G38:I39" si="25">G39</f>
        <v>0</v>
      </c>
      <c r="H38" s="9">
        <f t="shared" si="25"/>
        <v>0</v>
      </c>
      <c r="I38" s="9">
        <f t="shared" si="25"/>
        <v>0</v>
      </c>
    </row>
    <row r="39" spans="1:9" x14ac:dyDescent="0.25">
      <c r="A39" s="115">
        <v>3</v>
      </c>
      <c r="B39" s="116"/>
      <c r="C39" s="117"/>
      <c r="D39" s="65" t="s">
        <v>9</v>
      </c>
      <c r="E39" s="8">
        <f>E40</f>
        <v>0</v>
      </c>
      <c r="F39" s="9">
        <f>F40</f>
        <v>0</v>
      </c>
      <c r="G39" s="9">
        <f>G40</f>
        <v>0</v>
      </c>
      <c r="H39" s="9">
        <f>H40</f>
        <v>0</v>
      </c>
      <c r="I39" s="9">
        <f t="shared" si="25"/>
        <v>0</v>
      </c>
    </row>
    <row r="40" spans="1:9" x14ac:dyDescent="0.25">
      <c r="A40" s="106">
        <v>32</v>
      </c>
      <c r="B40" s="107"/>
      <c r="C40" s="108"/>
      <c r="D40" s="65" t="s">
        <v>20</v>
      </c>
      <c r="E40" s="8">
        <v>0</v>
      </c>
      <c r="F40" s="9">
        <v>0</v>
      </c>
      <c r="G40" s="9">
        <v>0</v>
      </c>
      <c r="H40" s="9">
        <v>0</v>
      </c>
      <c r="I40" s="9">
        <v>0</v>
      </c>
    </row>
    <row r="41" spans="1:9" ht="25.5" x14ac:dyDescent="0.25">
      <c r="A41" s="109" t="s">
        <v>113</v>
      </c>
      <c r="B41" s="110"/>
      <c r="C41" s="111"/>
      <c r="D41" s="66" t="s">
        <v>114</v>
      </c>
      <c r="E41" s="8">
        <f>E42</f>
        <v>0</v>
      </c>
      <c r="F41" s="8">
        <f t="shared" ref="F41:I41" si="26">F42</f>
        <v>0</v>
      </c>
      <c r="G41" s="8">
        <f t="shared" si="26"/>
        <v>8000</v>
      </c>
      <c r="H41" s="8">
        <f t="shared" si="26"/>
        <v>8000</v>
      </c>
      <c r="I41" s="8">
        <f t="shared" si="26"/>
        <v>8000</v>
      </c>
    </row>
    <row r="42" spans="1:9" x14ac:dyDescent="0.25">
      <c r="A42" s="112" t="s">
        <v>107</v>
      </c>
      <c r="B42" s="113"/>
      <c r="C42" s="114"/>
      <c r="D42" s="67" t="s">
        <v>108</v>
      </c>
      <c r="E42" s="8">
        <f>E43</f>
        <v>0</v>
      </c>
      <c r="F42" s="8">
        <f t="shared" ref="F42:I43" si="27">F43</f>
        <v>0</v>
      </c>
      <c r="G42" s="8">
        <f t="shared" si="27"/>
        <v>8000</v>
      </c>
      <c r="H42" s="8">
        <f t="shared" si="27"/>
        <v>8000</v>
      </c>
      <c r="I42" s="8">
        <f t="shared" si="27"/>
        <v>8000</v>
      </c>
    </row>
    <row r="43" spans="1:9" x14ac:dyDescent="0.25">
      <c r="A43" s="115">
        <v>3</v>
      </c>
      <c r="B43" s="116"/>
      <c r="C43" s="117"/>
      <c r="D43" s="65" t="s">
        <v>9</v>
      </c>
      <c r="E43" s="8">
        <f>E44</f>
        <v>0</v>
      </c>
      <c r="F43" s="8">
        <f t="shared" si="27"/>
        <v>0</v>
      </c>
      <c r="G43" s="8">
        <f t="shared" si="27"/>
        <v>8000</v>
      </c>
      <c r="H43" s="8">
        <f t="shared" si="27"/>
        <v>8000</v>
      </c>
      <c r="I43" s="8">
        <f t="shared" si="27"/>
        <v>8000</v>
      </c>
    </row>
    <row r="44" spans="1:9" x14ac:dyDescent="0.25">
      <c r="A44" s="106">
        <v>32</v>
      </c>
      <c r="B44" s="107"/>
      <c r="C44" s="108"/>
      <c r="D44" s="65" t="s">
        <v>20</v>
      </c>
      <c r="E44" s="8">
        <v>0</v>
      </c>
      <c r="F44" s="8">
        <v>0</v>
      </c>
      <c r="G44" s="8">
        <v>8000</v>
      </c>
      <c r="H44" s="8">
        <v>8000</v>
      </c>
      <c r="I44" s="8">
        <v>8000</v>
      </c>
    </row>
    <row r="45" spans="1:9" ht="25.5" x14ac:dyDescent="0.25">
      <c r="A45" s="109" t="s">
        <v>115</v>
      </c>
      <c r="B45" s="110"/>
      <c r="C45" s="111"/>
      <c r="D45" s="66" t="s">
        <v>116</v>
      </c>
      <c r="E45" s="8">
        <f>E46</f>
        <v>6454</v>
      </c>
      <c r="F45" s="8">
        <f t="shared" ref="F45" si="28">F46</f>
        <v>15926</v>
      </c>
      <c r="G45" s="8">
        <v>16500</v>
      </c>
      <c r="H45" s="8">
        <v>16500</v>
      </c>
      <c r="I45" s="8">
        <f t="shared" ref="I45" si="29">I46</f>
        <v>16500</v>
      </c>
    </row>
    <row r="46" spans="1:9" x14ac:dyDescent="0.25">
      <c r="A46" s="112" t="s">
        <v>107</v>
      </c>
      <c r="B46" s="113"/>
      <c r="C46" s="114"/>
      <c r="D46" s="67" t="s">
        <v>108</v>
      </c>
      <c r="E46" s="8">
        <f>E47</f>
        <v>6454</v>
      </c>
      <c r="F46" s="9">
        <f>F47</f>
        <v>15926</v>
      </c>
      <c r="G46" s="9">
        <v>16500</v>
      </c>
      <c r="H46" s="9">
        <v>16500</v>
      </c>
      <c r="I46" s="9">
        <v>16500</v>
      </c>
    </row>
    <row r="47" spans="1:9" ht="25.5" x14ac:dyDescent="0.25">
      <c r="A47" s="115">
        <v>4</v>
      </c>
      <c r="B47" s="116"/>
      <c r="C47" s="117"/>
      <c r="D47" s="65" t="s">
        <v>11</v>
      </c>
      <c r="E47" s="8">
        <f>E49</f>
        <v>6454</v>
      </c>
      <c r="F47" s="9">
        <f>F49</f>
        <v>15926</v>
      </c>
      <c r="G47" s="9">
        <v>16500</v>
      </c>
      <c r="H47" s="9">
        <v>16500</v>
      </c>
      <c r="I47" s="9">
        <v>16500</v>
      </c>
    </row>
    <row r="48" spans="1:9" x14ac:dyDescent="0.25">
      <c r="A48" s="76">
        <v>42</v>
      </c>
      <c r="B48" s="77"/>
      <c r="C48" s="78"/>
      <c r="D48" s="78" t="s">
        <v>142</v>
      </c>
      <c r="E48" s="8"/>
      <c r="F48" s="9"/>
      <c r="G48" s="9">
        <v>8000</v>
      </c>
      <c r="H48" s="9">
        <v>8000</v>
      </c>
      <c r="I48" s="9">
        <v>8000</v>
      </c>
    </row>
    <row r="49" spans="1:9" ht="25.5" x14ac:dyDescent="0.25">
      <c r="A49" s="106">
        <v>45</v>
      </c>
      <c r="B49" s="107"/>
      <c r="C49" s="108"/>
      <c r="D49" s="65" t="s">
        <v>117</v>
      </c>
      <c r="E49" s="8">
        <v>6454</v>
      </c>
      <c r="F49" s="9">
        <v>15926</v>
      </c>
      <c r="G49" s="9">
        <v>8500</v>
      </c>
      <c r="H49" s="9">
        <v>8500</v>
      </c>
      <c r="I49" s="10">
        <v>8500</v>
      </c>
    </row>
    <row r="50" spans="1:9" ht="25.5" x14ac:dyDescent="0.25">
      <c r="A50" s="109" t="s">
        <v>118</v>
      </c>
      <c r="B50" s="110"/>
      <c r="C50" s="111"/>
      <c r="D50" s="66" t="s">
        <v>120</v>
      </c>
      <c r="E50" s="8">
        <f>E51+E55+E64+E68+E72+E79+E84+E88</f>
        <v>11891</v>
      </c>
      <c r="F50" s="8">
        <v>8722</v>
      </c>
      <c r="G50" s="8">
        <f t="shared" ref="G50:I50" si="30">G51+G55+G64+G68+G72+G79+G84+G88</f>
        <v>26294</v>
      </c>
      <c r="H50" s="8">
        <f t="shared" si="30"/>
        <v>26294</v>
      </c>
      <c r="I50" s="8">
        <f t="shared" si="30"/>
        <v>26294</v>
      </c>
    </row>
    <row r="51" spans="1:9" ht="25.5" x14ac:dyDescent="0.25">
      <c r="A51" s="109" t="s">
        <v>119</v>
      </c>
      <c r="B51" s="110"/>
      <c r="C51" s="111"/>
      <c r="D51" s="66" t="s">
        <v>121</v>
      </c>
      <c r="E51" s="8">
        <f t="shared" ref="E51:F53" si="31">E52</f>
        <v>4710</v>
      </c>
      <c r="F51" s="9">
        <f t="shared" si="31"/>
        <v>4455</v>
      </c>
      <c r="G51" s="9">
        <f t="shared" ref="G51:I53" si="32">G52</f>
        <v>4543</v>
      </c>
      <c r="H51" s="9">
        <f t="shared" si="32"/>
        <v>4543</v>
      </c>
      <c r="I51" s="9">
        <f t="shared" si="32"/>
        <v>4543</v>
      </c>
    </row>
    <row r="52" spans="1:9" x14ac:dyDescent="0.25">
      <c r="A52" s="112" t="s">
        <v>92</v>
      </c>
      <c r="B52" s="113"/>
      <c r="C52" s="114"/>
      <c r="D52" s="67" t="s">
        <v>97</v>
      </c>
      <c r="E52" s="8">
        <f t="shared" si="31"/>
        <v>4710</v>
      </c>
      <c r="F52" s="9">
        <f t="shared" si="31"/>
        <v>4455</v>
      </c>
      <c r="G52" s="9">
        <f t="shared" si="32"/>
        <v>4543</v>
      </c>
      <c r="H52" s="9">
        <f t="shared" si="32"/>
        <v>4543</v>
      </c>
      <c r="I52" s="9">
        <f t="shared" si="32"/>
        <v>4543</v>
      </c>
    </row>
    <row r="53" spans="1:9" x14ac:dyDescent="0.25">
      <c r="A53" s="115">
        <v>3</v>
      </c>
      <c r="B53" s="116"/>
      <c r="C53" s="117"/>
      <c r="D53" s="65" t="s">
        <v>9</v>
      </c>
      <c r="E53" s="8">
        <f t="shared" si="31"/>
        <v>4710</v>
      </c>
      <c r="F53" s="9">
        <f t="shared" si="31"/>
        <v>4455</v>
      </c>
      <c r="G53" s="9">
        <f t="shared" si="32"/>
        <v>4543</v>
      </c>
      <c r="H53" s="9">
        <f t="shared" si="32"/>
        <v>4543</v>
      </c>
      <c r="I53" s="9">
        <f t="shared" si="32"/>
        <v>4543</v>
      </c>
    </row>
    <row r="54" spans="1:9" x14ac:dyDescent="0.25">
      <c r="A54" s="106">
        <v>37</v>
      </c>
      <c r="B54" s="107"/>
      <c r="C54" s="108"/>
      <c r="D54" s="65" t="s">
        <v>80</v>
      </c>
      <c r="E54" s="8">
        <v>4710</v>
      </c>
      <c r="F54" s="9">
        <v>4455</v>
      </c>
      <c r="G54" s="9">
        <v>4543</v>
      </c>
      <c r="H54" s="9">
        <v>4543</v>
      </c>
      <c r="I54" s="9">
        <v>4543</v>
      </c>
    </row>
    <row r="55" spans="1:9" x14ac:dyDescent="0.25">
      <c r="A55" s="109" t="s">
        <v>122</v>
      </c>
      <c r="B55" s="110"/>
      <c r="C55" s="111"/>
      <c r="D55" s="66" t="s">
        <v>123</v>
      </c>
      <c r="E55" s="8">
        <f>E56+E61</f>
        <v>0</v>
      </c>
      <c r="F55" s="9"/>
      <c r="G55" s="9">
        <f t="shared" ref="G55:I55" si="33">G56+G61</f>
        <v>500</v>
      </c>
      <c r="H55" s="9">
        <f t="shared" si="33"/>
        <v>500</v>
      </c>
      <c r="I55" s="9">
        <f t="shared" si="33"/>
        <v>500</v>
      </c>
    </row>
    <row r="56" spans="1:9" x14ac:dyDescent="0.25">
      <c r="A56" s="112" t="s">
        <v>92</v>
      </c>
      <c r="B56" s="113"/>
      <c r="C56" s="114"/>
      <c r="D56" s="67" t="s">
        <v>97</v>
      </c>
      <c r="E56" s="8">
        <f>E57</f>
        <v>0</v>
      </c>
      <c r="F56" s="9">
        <f>F57</f>
        <v>0</v>
      </c>
      <c r="G56" s="9">
        <f t="shared" ref="G56:I57" si="34">G57</f>
        <v>500</v>
      </c>
      <c r="H56" s="9">
        <f t="shared" si="34"/>
        <v>500</v>
      </c>
      <c r="I56" s="9">
        <f t="shared" si="34"/>
        <v>500</v>
      </c>
    </row>
    <row r="57" spans="1:9" x14ac:dyDescent="0.25">
      <c r="A57" s="115">
        <v>3</v>
      </c>
      <c r="B57" s="116"/>
      <c r="C57" s="117"/>
      <c r="D57" s="65" t="s">
        <v>9</v>
      </c>
      <c r="E57" s="8">
        <f>E58</f>
        <v>0</v>
      </c>
      <c r="F57" s="9">
        <f>F58</f>
        <v>0</v>
      </c>
      <c r="G57" s="9">
        <f t="shared" si="34"/>
        <v>500</v>
      </c>
      <c r="H57" s="9">
        <f t="shared" si="34"/>
        <v>500</v>
      </c>
      <c r="I57" s="9">
        <f t="shared" si="34"/>
        <v>500</v>
      </c>
    </row>
    <row r="58" spans="1:9" x14ac:dyDescent="0.25">
      <c r="A58" s="106">
        <v>32</v>
      </c>
      <c r="B58" s="107"/>
      <c r="C58" s="108"/>
      <c r="D58" s="65" t="s">
        <v>20</v>
      </c>
      <c r="E58" s="8">
        <v>0</v>
      </c>
      <c r="F58" s="9">
        <v>0</v>
      </c>
      <c r="G58" s="9">
        <v>500</v>
      </c>
      <c r="H58" s="9">
        <v>500</v>
      </c>
      <c r="I58" s="9">
        <v>500</v>
      </c>
    </row>
    <row r="59" spans="1:9" ht="25.5" x14ac:dyDescent="0.25">
      <c r="A59" s="115">
        <v>4</v>
      </c>
      <c r="B59" s="116"/>
      <c r="C59" s="117"/>
      <c r="D59" s="65" t="s">
        <v>11</v>
      </c>
      <c r="E59" s="8">
        <f>E60</f>
        <v>0</v>
      </c>
      <c r="F59" s="9">
        <f>F60</f>
        <v>0</v>
      </c>
      <c r="G59" s="9">
        <f t="shared" ref="G59:I59" si="35">G60</f>
        <v>0</v>
      </c>
      <c r="H59" s="9">
        <f t="shared" si="35"/>
        <v>0</v>
      </c>
      <c r="I59" s="9">
        <f t="shared" si="35"/>
        <v>0</v>
      </c>
    </row>
    <row r="60" spans="1:9" ht="25.5" x14ac:dyDescent="0.25">
      <c r="A60" s="106">
        <v>42</v>
      </c>
      <c r="B60" s="107"/>
      <c r="C60" s="108"/>
      <c r="D60" s="65" t="s">
        <v>28</v>
      </c>
      <c r="E60" s="8">
        <v>0</v>
      </c>
      <c r="F60" s="9">
        <v>0</v>
      </c>
      <c r="G60" s="9">
        <v>0</v>
      </c>
      <c r="H60" s="9">
        <v>0</v>
      </c>
      <c r="I60" s="9">
        <v>0</v>
      </c>
    </row>
    <row r="61" spans="1:9" x14ac:dyDescent="0.25">
      <c r="A61" s="112" t="s">
        <v>111</v>
      </c>
      <c r="B61" s="113"/>
      <c r="C61" s="114"/>
      <c r="D61" s="67" t="s">
        <v>112</v>
      </c>
      <c r="E61" s="8">
        <f>E62</f>
        <v>0</v>
      </c>
      <c r="F61" s="9">
        <f>F62</f>
        <v>0</v>
      </c>
      <c r="G61" s="9">
        <f t="shared" ref="G61:I62" si="36">G62</f>
        <v>0</v>
      </c>
      <c r="H61" s="9">
        <f t="shared" si="36"/>
        <v>0</v>
      </c>
      <c r="I61" s="9">
        <f t="shared" si="36"/>
        <v>0</v>
      </c>
    </row>
    <row r="62" spans="1:9" x14ac:dyDescent="0.25">
      <c r="A62" s="115">
        <v>3</v>
      </c>
      <c r="B62" s="116"/>
      <c r="C62" s="117"/>
      <c r="D62" s="65" t="s">
        <v>9</v>
      </c>
      <c r="E62" s="8">
        <f>E63</f>
        <v>0</v>
      </c>
      <c r="F62" s="9">
        <f>F63</f>
        <v>0</v>
      </c>
      <c r="G62" s="9">
        <f t="shared" si="36"/>
        <v>0</v>
      </c>
      <c r="H62" s="9">
        <f t="shared" si="36"/>
        <v>0</v>
      </c>
      <c r="I62" s="9">
        <f t="shared" si="36"/>
        <v>0</v>
      </c>
    </row>
    <row r="63" spans="1:9" x14ac:dyDescent="0.25">
      <c r="A63" s="106">
        <v>32</v>
      </c>
      <c r="B63" s="107"/>
      <c r="C63" s="108"/>
      <c r="D63" s="65" t="s">
        <v>20</v>
      </c>
      <c r="E63" s="8"/>
      <c r="F63" s="9"/>
      <c r="G63" s="9"/>
      <c r="H63" s="9"/>
      <c r="I63" s="9"/>
    </row>
    <row r="64" spans="1:9" ht="25.5" x14ac:dyDescent="0.25">
      <c r="A64" s="109" t="s">
        <v>124</v>
      </c>
      <c r="B64" s="110"/>
      <c r="C64" s="111"/>
      <c r="D64" s="66" t="s">
        <v>125</v>
      </c>
      <c r="E64" s="8">
        <f t="shared" ref="E64:F66" si="37">E65</f>
        <v>3818</v>
      </c>
      <c r="F64" s="9">
        <f t="shared" si="37"/>
        <v>3982</v>
      </c>
      <c r="G64" s="9">
        <f t="shared" ref="G64:I66" si="38">G65</f>
        <v>4000</v>
      </c>
      <c r="H64" s="9">
        <f t="shared" si="38"/>
        <v>4000</v>
      </c>
      <c r="I64" s="9">
        <f t="shared" si="38"/>
        <v>4000</v>
      </c>
    </row>
    <row r="65" spans="1:9" ht="25.5" x14ac:dyDescent="0.25">
      <c r="A65" s="112" t="s">
        <v>109</v>
      </c>
      <c r="B65" s="113"/>
      <c r="C65" s="114"/>
      <c r="D65" s="67" t="s">
        <v>110</v>
      </c>
      <c r="E65" s="8">
        <f t="shared" si="37"/>
        <v>3818</v>
      </c>
      <c r="F65" s="9">
        <f t="shared" si="37"/>
        <v>3982</v>
      </c>
      <c r="G65" s="9">
        <f t="shared" si="38"/>
        <v>4000</v>
      </c>
      <c r="H65" s="9">
        <f t="shared" si="38"/>
        <v>4000</v>
      </c>
      <c r="I65" s="9">
        <f t="shared" si="38"/>
        <v>4000</v>
      </c>
    </row>
    <row r="66" spans="1:9" ht="25.5" x14ac:dyDescent="0.25">
      <c r="A66" s="115">
        <v>4</v>
      </c>
      <c r="B66" s="116"/>
      <c r="C66" s="117"/>
      <c r="D66" s="65" t="s">
        <v>11</v>
      </c>
      <c r="E66" s="8">
        <f t="shared" si="37"/>
        <v>3818</v>
      </c>
      <c r="F66" s="9">
        <f t="shared" si="37"/>
        <v>3982</v>
      </c>
      <c r="G66" s="9">
        <f t="shared" si="38"/>
        <v>4000</v>
      </c>
      <c r="H66" s="9">
        <f t="shared" si="38"/>
        <v>4000</v>
      </c>
      <c r="I66" s="9">
        <f t="shared" si="38"/>
        <v>4000</v>
      </c>
    </row>
    <row r="67" spans="1:9" ht="25.5" x14ac:dyDescent="0.25">
      <c r="A67" s="106">
        <v>42</v>
      </c>
      <c r="B67" s="107"/>
      <c r="C67" s="108"/>
      <c r="D67" s="65" t="s">
        <v>28</v>
      </c>
      <c r="E67" s="8">
        <v>3818</v>
      </c>
      <c r="F67" s="9">
        <v>3982</v>
      </c>
      <c r="G67" s="9">
        <v>4000</v>
      </c>
      <c r="H67" s="9">
        <v>4000</v>
      </c>
      <c r="I67" s="9">
        <v>4000</v>
      </c>
    </row>
    <row r="68" spans="1:9" x14ac:dyDescent="0.25">
      <c r="A68" s="109" t="s">
        <v>126</v>
      </c>
      <c r="B68" s="110"/>
      <c r="C68" s="111"/>
      <c r="D68" s="66" t="s">
        <v>127</v>
      </c>
      <c r="E68" s="8">
        <f t="shared" ref="E68:F70" si="39">E69</f>
        <v>0</v>
      </c>
      <c r="F68" s="9">
        <f t="shared" si="39"/>
        <v>133</v>
      </c>
      <c r="G68" s="9">
        <f t="shared" ref="G68:I70" si="40">G69</f>
        <v>0</v>
      </c>
      <c r="H68" s="9">
        <f t="shared" si="40"/>
        <v>0</v>
      </c>
      <c r="I68" s="9">
        <f t="shared" si="40"/>
        <v>0</v>
      </c>
    </row>
    <row r="69" spans="1:9" x14ac:dyDescent="0.25">
      <c r="A69" s="112" t="s">
        <v>128</v>
      </c>
      <c r="B69" s="113"/>
      <c r="C69" s="114"/>
      <c r="D69" s="67" t="s">
        <v>129</v>
      </c>
      <c r="E69" s="8">
        <f t="shared" si="39"/>
        <v>0</v>
      </c>
      <c r="F69" s="9">
        <f t="shared" si="39"/>
        <v>133</v>
      </c>
      <c r="G69" s="9">
        <f t="shared" si="40"/>
        <v>0</v>
      </c>
      <c r="H69" s="9">
        <f t="shared" si="40"/>
        <v>0</v>
      </c>
      <c r="I69" s="9">
        <f t="shared" si="40"/>
        <v>0</v>
      </c>
    </row>
    <row r="70" spans="1:9" x14ac:dyDescent="0.25">
      <c r="A70" s="115">
        <v>3</v>
      </c>
      <c r="B70" s="116"/>
      <c r="C70" s="117"/>
      <c r="D70" s="65" t="s">
        <v>9</v>
      </c>
      <c r="E70" s="8">
        <f t="shared" si="39"/>
        <v>0</v>
      </c>
      <c r="F70" s="9">
        <f t="shared" si="39"/>
        <v>133</v>
      </c>
      <c r="G70" s="9">
        <f t="shared" si="40"/>
        <v>0</v>
      </c>
      <c r="H70" s="9">
        <f t="shared" si="40"/>
        <v>0</v>
      </c>
      <c r="I70" s="9">
        <f t="shared" si="40"/>
        <v>0</v>
      </c>
    </row>
    <row r="71" spans="1:9" x14ac:dyDescent="0.25">
      <c r="A71" s="106">
        <v>32</v>
      </c>
      <c r="B71" s="107"/>
      <c r="C71" s="108"/>
      <c r="D71" s="65" t="s">
        <v>20</v>
      </c>
      <c r="E71" s="8">
        <v>0</v>
      </c>
      <c r="F71" s="9">
        <v>133</v>
      </c>
      <c r="G71" s="9">
        <v>0</v>
      </c>
      <c r="H71" s="9">
        <v>0</v>
      </c>
      <c r="I71" s="9">
        <v>0</v>
      </c>
    </row>
    <row r="72" spans="1:9" ht="25.5" x14ac:dyDescent="0.25">
      <c r="A72" s="109" t="s">
        <v>130</v>
      </c>
      <c r="B72" s="110"/>
      <c r="C72" s="111"/>
      <c r="D72" s="66" t="s">
        <v>131</v>
      </c>
      <c r="E72" s="8">
        <f>E73+E76</f>
        <v>3363</v>
      </c>
      <c r="F72" s="9">
        <f>F73+F76</f>
        <v>0</v>
      </c>
      <c r="G72" s="9">
        <f t="shared" ref="G72:I72" si="41">G73+G76</f>
        <v>3100</v>
      </c>
      <c r="H72" s="9">
        <f t="shared" si="41"/>
        <v>3100</v>
      </c>
      <c r="I72" s="9">
        <f t="shared" si="41"/>
        <v>3100</v>
      </c>
    </row>
    <row r="73" spans="1:9" ht="25.5" x14ac:dyDescent="0.25">
      <c r="A73" s="112" t="s">
        <v>104</v>
      </c>
      <c r="B73" s="113"/>
      <c r="C73" s="114"/>
      <c r="D73" s="67" t="s">
        <v>106</v>
      </c>
      <c r="E73" s="8">
        <f>E74</f>
        <v>576</v>
      </c>
      <c r="F73" s="9">
        <f>F74</f>
        <v>0</v>
      </c>
      <c r="G73" s="9">
        <f t="shared" ref="G73:I74" si="42">G74</f>
        <v>600</v>
      </c>
      <c r="H73" s="9">
        <f t="shared" si="42"/>
        <v>600</v>
      </c>
      <c r="I73" s="9">
        <f t="shared" si="42"/>
        <v>600</v>
      </c>
    </row>
    <row r="74" spans="1:9" x14ac:dyDescent="0.25">
      <c r="A74" s="115">
        <v>3</v>
      </c>
      <c r="B74" s="116"/>
      <c r="C74" s="117"/>
      <c r="D74" s="65" t="s">
        <v>9</v>
      </c>
      <c r="E74" s="8">
        <f>E75</f>
        <v>576</v>
      </c>
      <c r="F74" s="9">
        <f>F75</f>
        <v>0</v>
      </c>
      <c r="G74" s="9">
        <f t="shared" si="42"/>
        <v>600</v>
      </c>
      <c r="H74" s="9">
        <f t="shared" si="42"/>
        <v>600</v>
      </c>
      <c r="I74" s="9">
        <f t="shared" si="42"/>
        <v>600</v>
      </c>
    </row>
    <row r="75" spans="1:9" x14ac:dyDescent="0.25">
      <c r="A75" s="106">
        <v>32</v>
      </c>
      <c r="B75" s="107"/>
      <c r="C75" s="108"/>
      <c r="D75" s="65" t="s">
        <v>20</v>
      </c>
      <c r="E75" s="8">
        <v>576</v>
      </c>
      <c r="F75" s="9"/>
      <c r="G75" s="9">
        <v>600</v>
      </c>
      <c r="H75" s="9">
        <v>600</v>
      </c>
      <c r="I75" s="9">
        <v>600</v>
      </c>
    </row>
    <row r="76" spans="1:9" x14ac:dyDescent="0.25">
      <c r="A76" s="112" t="s">
        <v>128</v>
      </c>
      <c r="B76" s="113"/>
      <c r="C76" s="114"/>
      <c r="D76" s="67" t="s">
        <v>129</v>
      </c>
      <c r="E76" s="8">
        <f>E77</f>
        <v>2787</v>
      </c>
      <c r="F76" s="9">
        <f>F77</f>
        <v>0</v>
      </c>
      <c r="G76" s="9">
        <f t="shared" ref="G76:I77" si="43">G77</f>
        <v>2500</v>
      </c>
      <c r="H76" s="9">
        <f t="shared" si="43"/>
        <v>2500</v>
      </c>
      <c r="I76" s="9">
        <f t="shared" si="43"/>
        <v>2500</v>
      </c>
    </row>
    <row r="77" spans="1:9" x14ac:dyDescent="0.25">
      <c r="A77" s="115">
        <v>3</v>
      </c>
      <c r="B77" s="116"/>
      <c r="C77" s="117"/>
      <c r="D77" s="65" t="s">
        <v>9</v>
      </c>
      <c r="E77" s="8">
        <f>E78</f>
        <v>2787</v>
      </c>
      <c r="F77" s="9">
        <f>F78</f>
        <v>0</v>
      </c>
      <c r="G77" s="9">
        <f t="shared" si="43"/>
        <v>2500</v>
      </c>
      <c r="H77" s="9">
        <f t="shared" si="43"/>
        <v>2500</v>
      </c>
      <c r="I77" s="9">
        <f t="shared" si="43"/>
        <v>2500</v>
      </c>
    </row>
    <row r="78" spans="1:9" x14ac:dyDescent="0.25">
      <c r="A78" s="106">
        <v>32</v>
      </c>
      <c r="B78" s="107"/>
      <c r="C78" s="108"/>
      <c r="D78" s="65" t="s">
        <v>141</v>
      </c>
      <c r="E78" s="8">
        <v>2787</v>
      </c>
      <c r="F78" s="9">
        <v>0</v>
      </c>
      <c r="G78" s="9">
        <v>2500</v>
      </c>
      <c r="H78" s="9">
        <v>2500</v>
      </c>
      <c r="I78" s="9">
        <v>2500</v>
      </c>
    </row>
    <row r="79" spans="1:9" ht="25.5" x14ac:dyDescent="0.25">
      <c r="A79" s="109" t="s">
        <v>132</v>
      </c>
      <c r="B79" s="110"/>
      <c r="C79" s="111"/>
      <c r="D79" s="66" t="s">
        <v>134</v>
      </c>
      <c r="E79" s="8">
        <f>E80</f>
        <v>0</v>
      </c>
      <c r="F79" s="9">
        <f>F80</f>
        <v>152</v>
      </c>
      <c r="G79" s="9">
        <f t="shared" ref="G79:I80" si="44">G80</f>
        <v>4</v>
      </c>
      <c r="H79" s="9">
        <f t="shared" si="44"/>
        <v>4</v>
      </c>
      <c r="I79" s="9">
        <f t="shared" si="44"/>
        <v>4</v>
      </c>
    </row>
    <row r="80" spans="1:9" ht="25.5" x14ac:dyDescent="0.25">
      <c r="A80" s="112" t="s">
        <v>105</v>
      </c>
      <c r="B80" s="113"/>
      <c r="C80" s="114"/>
      <c r="D80" s="67" t="s">
        <v>133</v>
      </c>
      <c r="E80" s="8">
        <f>E81</f>
        <v>0</v>
      </c>
      <c r="F80" s="9">
        <f>F81</f>
        <v>152</v>
      </c>
      <c r="G80" s="9">
        <f t="shared" si="44"/>
        <v>4</v>
      </c>
      <c r="H80" s="9">
        <f t="shared" si="44"/>
        <v>4</v>
      </c>
      <c r="I80" s="9">
        <f t="shared" si="44"/>
        <v>4</v>
      </c>
    </row>
    <row r="81" spans="1:9" x14ac:dyDescent="0.25">
      <c r="A81" s="115">
        <v>3</v>
      </c>
      <c r="B81" s="116"/>
      <c r="C81" s="117"/>
      <c r="D81" s="65" t="s">
        <v>9</v>
      </c>
      <c r="E81" s="8"/>
      <c r="F81" s="9">
        <f>F82+F83</f>
        <v>152</v>
      </c>
      <c r="G81" s="9">
        <v>4</v>
      </c>
      <c r="H81" s="9">
        <v>4</v>
      </c>
      <c r="I81" s="9">
        <v>4</v>
      </c>
    </row>
    <row r="82" spans="1:9" x14ac:dyDescent="0.25">
      <c r="A82" s="106">
        <v>32</v>
      </c>
      <c r="B82" s="107"/>
      <c r="C82" s="108"/>
      <c r="D82" s="65" t="s">
        <v>20</v>
      </c>
      <c r="E82" s="8">
        <v>0</v>
      </c>
      <c r="F82" s="9">
        <v>152</v>
      </c>
      <c r="G82" s="9">
        <v>0</v>
      </c>
      <c r="H82" s="9">
        <v>0</v>
      </c>
      <c r="I82" s="9">
        <v>0</v>
      </c>
    </row>
    <row r="83" spans="1:9" x14ac:dyDescent="0.25">
      <c r="A83" s="106">
        <v>34</v>
      </c>
      <c r="B83" s="107"/>
      <c r="C83" s="108"/>
      <c r="D83" s="65" t="s">
        <v>79</v>
      </c>
      <c r="E83" s="8">
        <v>2.56</v>
      </c>
      <c r="F83" s="9">
        <v>0</v>
      </c>
      <c r="G83" s="9">
        <v>0</v>
      </c>
      <c r="H83" s="9">
        <v>0</v>
      </c>
      <c r="I83" s="9">
        <v>0</v>
      </c>
    </row>
    <row r="84" spans="1:9" ht="25.5" x14ac:dyDescent="0.25">
      <c r="A84" s="109" t="s">
        <v>135</v>
      </c>
      <c r="B84" s="110"/>
      <c r="C84" s="111"/>
      <c r="D84" s="66" t="s">
        <v>136</v>
      </c>
      <c r="E84" s="8">
        <f t="shared" ref="E84:F86" si="45">E85</f>
        <v>0</v>
      </c>
      <c r="F84" s="8">
        <f t="shared" si="45"/>
        <v>0</v>
      </c>
      <c r="G84" s="8">
        <f t="shared" ref="G84:I86" si="46">G85</f>
        <v>14000</v>
      </c>
      <c r="H84" s="8">
        <f t="shared" si="46"/>
        <v>14000</v>
      </c>
      <c r="I84" s="8">
        <f t="shared" si="46"/>
        <v>14000</v>
      </c>
    </row>
    <row r="85" spans="1:9" ht="25.5" x14ac:dyDescent="0.25">
      <c r="A85" s="112" t="s">
        <v>109</v>
      </c>
      <c r="B85" s="113"/>
      <c r="C85" s="114"/>
      <c r="D85" s="67" t="s">
        <v>110</v>
      </c>
      <c r="E85" s="8">
        <f t="shared" si="45"/>
        <v>0</v>
      </c>
      <c r="F85" s="8">
        <f t="shared" si="45"/>
        <v>0</v>
      </c>
      <c r="G85" s="8">
        <f t="shared" si="46"/>
        <v>14000</v>
      </c>
      <c r="H85" s="8">
        <f t="shared" si="46"/>
        <v>14000</v>
      </c>
      <c r="I85" s="8">
        <f t="shared" si="46"/>
        <v>14000</v>
      </c>
    </row>
    <row r="86" spans="1:9" x14ac:dyDescent="0.25">
      <c r="A86" s="115">
        <v>3</v>
      </c>
      <c r="B86" s="116"/>
      <c r="C86" s="117"/>
      <c r="D86" s="65" t="s">
        <v>9</v>
      </c>
      <c r="E86" s="8">
        <f t="shared" si="45"/>
        <v>0</v>
      </c>
      <c r="F86" s="8">
        <f t="shared" si="45"/>
        <v>0</v>
      </c>
      <c r="G86" s="8">
        <f t="shared" si="46"/>
        <v>14000</v>
      </c>
      <c r="H86" s="8">
        <f t="shared" si="46"/>
        <v>14000</v>
      </c>
      <c r="I86" s="8">
        <f t="shared" si="46"/>
        <v>14000</v>
      </c>
    </row>
    <row r="87" spans="1:9" x14ac:dyDescent="0.25">
      <c r="A87" s="106">
        <v>32</v>
      </c>
      <c r="B87" s="107"/>
      <c r="C87" s="108"/>
      <c r="D87" s="65" t="s">
        <v>20</v>
      </c>
      <c r="E87" s="8">
        <v>0</v>
      </c>
      <c r="F87" s="9"/>
      <c r="G87" s="9">
        <v>14000</v>
      </c>
      <c r="H87" s="9">
        <v>14000</v>
      </c>
      <c r="I87" s="9">
        <v>14000</v>
      </c>
    </row>
    <row r="88" spans="1:9" ht="38.25" x14ac:dyDescent="0.25">
      <c r="A88" s="109" t="s">
        <v>137</v>
      </c>
      <c r="B88" s="110"/>
      <c r="C88" s="111"/>
      <c r="D88" s="66" t="s">
        <v>138</v>
      </c>
      <c r="E88" s="8">
        <f>E89</f>
        <v>0</v>
      </c>
      <c r="F88" s="8">
        <f t="shared" ref="F88:I90" si="47">F89</f>
        <v>0</v>
      </c>
      <c r="G88" s="8">
        <f t="shared" si="47"/>
        <v>147</v>
      </c>
      <c r="H88" s="8">
        <f t="shared" si="47"/>
        <v>147</v>
      </c>
      <c r="I88" s="8">
        <f t="shared" si="47"/>
        <v>147</v>
      </c>
    </row>
    <row r="89" spans="1:9" ht="25.5" x14ac:dyDescent="0.25">
      <c r="A89" s="112" t="s">
        <v>109</v>
      </c>
      <c r="B89" s="113"/>
      <c r="C89" s="114"/>
      <c r="D89" s="67" t="s">
        <v>110</v>
      </c>
      <c r="E89" s="8">
        <f>E90</f>
        <v>0</v>
      </c>
      <c r="F89" s="8">
        <f t="shared" si="47"/>
        <v>0</v>
      </c>
      <c r="G89" s="8">
        <f t="shared" si="47"/>
        <v>147</v>
      </c>
      <c r="H89" s="8">
        <f t="shared" si="47"/>
        <v>147</v>
      </c>
      <c r="I89" s="8">
        <f t="shared" si="47"/>
        <v>147</v>
      </c>
    </row>
    <row r="90" spans="1:9" x14ac:dyDescent="0.25">
      <c r="A90" s="115">
        <v>3</v>
      </c>
      <c r="B90" s="116"/>
      <c r="C90" s="117"/>
      <c r="D90" s="65" t="s">
        <v>9</v>
      </c>
      <c r="E90" s="8">
        <f>E91</f>
        <v>0</v>
      </c>
      <c r="F90" s="8">
        <f t="shared" si="47"/>
        <v>0</v>
      </c>
      <c r="G90" s="8">
        <f t="shared" si="47"/>
        <v>147</v>
      </c>
      <c r="H90" s="8">
        <f t="shared" si="47"/>
        <v>147</v>
      </c>
      <c r="I90" s="8">
        <f t="shared" si="47"/>
        <v>147</v>
      </c>
    </row>
    <row r="91" spans="1:9" x14ac:dyDescent="0.25">
      <c r="A91" s="106">
        <v>38</v>
      </c>
      <c r="B91" s="107"/>
      <c r="C91" s="108"/>
      <c r="D91" s="65" t="s">
        <v>81</v>
      </c>
      <c r="E91" s="8">
        <v>0</v>
      </c>
      <c r="F91" s="8"/>
      <c r="G91" s="8">
        <v>147</v>
      </c>
      <c r="H91" s="8">
        <v>147</v>
      </c>
      <c r="I91" s="8">
        <v>147</v>
      </c>
    </row>
  </sheetData>
  <mergeCells count="88">
    <mergeCell ref="A1:I1"/>
    <mergeCell ref="A3:I3"/>
    <mergeCell ref="A5:C5"/>
    <mergeCell ref="A13:C13"/>
    <mergeCell ref="A14:C14"/>
    <mergeCell ref="A15:C15"/>
    <mergeCell ref="A6:C6"/>
    <mergeCell ref="A7:C7"/>
    <mergeCell ref="A8:C8"/>
    <mergeCell ref="A9:C9"/>
    <mergeCell ref="A11:C11"/>
    <mergeCell ref="A10:C10"/>
    <mergeCell ref="A12:C12"/>
    <mergeCell ref="A25:C25"/>
    <mergeCell ref="A27:C27"/>
    <mergeCell ref="A28:C28"/>
    <mergeCell ref="A16:C16"/>
    <mergeCell ref="A17:C17"/>
    <mergeCell ref="A26:C26"/>
    <mergeCell ref="A24:C24"/>
    <mergeCell ref="A23:C23"/>
    <mergeCell ref="A18:C18"/>
    <mergeCell ref="A19:C19"/>
    <mergeCell ref="A20:C20"/>
    <mergeCell ref="A21:C21"/>
    <mergeCell ref="A22:C22"/>
    <mergeCell ref="A29:C29"/>
    <mergeCell ref="A30:C30"/>
    <mergeCell ref="A33:C33"/>
    <mergeCell ref="A35:C35"/>
    <mergeCell ref="A38:C38"/>
    <mergeCell ref="A31:C31"/>
    <mergeCell ref="A32:C32"/>
    <mergeCell ref="A34:C34"/>
    <mergeCell ref="A36:C36"/>
    <mergeCell ref="A37:C37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9:C49"/>
    <mergeCell ref="A55:C55"/>
    <mergeCell ref="A56:C56"/>
    <mergeCell ref="A50:C50"/>
    <mergeCell ref="A51:C51"/>
    <mergeCell ref="A52:C52"/>
    <mergeCell ref="A53:C53"/>
    <mergeCell ref="A54:C54"/>
    <mergeCell ref="A57:C57"/>
    <mergeCell ref="A58:C58"/>
    <mergeCell ref="A59:C59"/>
    <mergeCell ref="A65:C65"/>
    <mergeCell ref="A66:C66"/>
    <mergeCell ref="A61:C61"/>
    <mergeCell ref="A62:C62"/>
    <mergeCell ref="A63:C63"/>
    <mergeCell ref="A64:C64"/>
    <mergeCell ref="A60:C60"/>
    <mergeCell ref="A70:C70"/>
    <mergeCell ref="A71:C71"/>
    <mergeCell ref="A72:C72"/>
    <mergeCell ref="A73:C73"/>
    <mergeCell ref="A67:C67"/>
    <mergeCell ref="A68:C68"/>
    <mergeCell ref="A69:C69"/>
    <mergeCell ref="A79:C79"/>
    <mergeCell ref="A80:C80"/>
    <mergeCell ref="A74:C74"/>
    <mergeCell ref="A75:C75"/>
    <mergeCell ref="A76:C76"/>
    <mergeCell ref="A77:C77"/>
    <mergeCell ref="A78:C78"/>
    <mergeCell ref="A81:C81"/>
    <mergeCell ref="A82:C82"/>
    <mergeCell ref="A84:C84"/>
    <mergeCell ref="A85:C85"/>
    <mergeCell ref="A86:C86"/>
    <mergeCell ref="A91:C91"/>
    <mergeCell ref="A87:C87"/>
    <mergeCell ref="A88:C88"/>
    <mergeCell ref="A89:C89"/>
    <mergeCell ref="A83:C83"/>
    <mergeCell ref="A90:C9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opLeftCell="A4" workbookViewId="0">
      <selection activeCell="G34" sqref="G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0.28515625" customWidth="1"/>
    <col min="4" max="8" width="25.28515625" customWidth="1"/>
  </cols>
  <sheetData>
    <row r="1" spans="1:8" ht="42" customHeight="1" x14ac:dyDescent="0.25">
      <c r="A1" s="83" t="s">
        <v>30</v>
      </c>
      <c r="B1" s="83"/>
      <c r="C1" s="83"/>
      <c r="D1" s="83"/>
      <c r="E1" s="83"/>
      <c r="F1" s="83"/>
      <c r="G1" s="83"/>
      <c r="H1" s="8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3" t="s">
        <v>17</v>
      </c>
      <c r="B3" s="83"/>
      <c r="C3" s="83"/>
      <c r="D3" s="83"/>
      <c r="E3" s="83"/>
      <c r="F3" s="83"/>
      <c r="G3" s="83"/>
      <c r="H3" s="8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3" t="s">
        <v>4</v>
      </c>
      <c r="B5" s="83"/>
      <c r="C5" s="83"/>
      <c r="D5" s="83"/>
      <c r="E5" s="83"/>
      <c r="F5" s="83"/>
      <c r="G5" s="83"/>
      <c r="H5" s="8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83" t="s">
        <v>47</v>
      </c>
      <c r="B7" s="83"/>
      <c r="C7" s="83"/>
      <c r="D7" s="83"/>
      <c r="E7" s="83"/>
      <c r="F7" s="83"/>
      <c r="G7" s="83"/>
      <c r="H7" s="83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33</v>
      </c>
      <c r="E9" s="20" t="s">
        <v>34</v>
      </c>
      <c r="F9" s="20" t="s">
        <v>31</v>
      </c>
      <c r="G9" s="20" t="s">
        <v>25</v>
      </c>
      <c r="H9" s="20" t="s">
        <v>32</v>
      </c>
    </row>
    <row r="10" spans="1:8" x14ac:dyDescent="0.25">
      <c r="A10" s="41"/>
      <c r="B10" s="42"/>
      <c r="C10" s="40" t="s">
        <v>0</v>
      </c>
      <c r="D10" s="70">
        <v>428645</v>
      </c>
      <c r="E10" s="69">
        <v>464524</v>
      </c>
      <c r="F10" s="75">
        <v>562836</v>
      </c>
      <c r="G10" s="75">
        <v>562836</v>
      </c>
      <c r="H10" s="75">
        <f>H11+H17</f>
        <v>562836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D12+D14+D15</f>
        <v>401289</v>
      </c>
      <c r="E11" s="9">
        <f>E12+E14+E15</f>
        <v>421662</v>
      </c>
      <c r="F11" s="9">
        <v>562836</v>
      </c>
      <c r="G11" s="9">
        <v>562836</v>
      </c>
      <c r="H11" s="9">
        <v>562836</v>
      </c>
    </row>
    <row r="12" spans="1:8" ht="25.5" x14ac:dyDescent="0.25">
      <c r="A12" s="11"/>
      <c r="B12" s="16">
        <v>63</v>
      </c>
      <c r="C12" s="16" t="s">
        <v>26</v>
      </c>
      <c r="D12" s="8">
        <v>397926</v>
      </c>
      <c r="E12" s="9">
        <v>419140</v>
      </c>
      <c r="F12" s="9">
        <v>498327</v>
      </c>
      <c r="G12" s="9">
        <v>498327</v>
      </c>
      <c r="H12" s="9">
        <v>498327</v>
      </c>
    </row>
    <row r="13" spans="1:8" x14ac:dyDescent="0.25">
      <c r="A13" s="11"/>
      <c r="B13" s="16">
        <v>64</v>
      </c>
      <c r="C13" s="16" t="s">
        <v>139</v>
      </c>
      <c r="D13" s="8"/>
      <c r="E13" s="9"/>
      <c r="F13" s="9">
        <v>4</v>
      </c>
      <c r="G13" s="9">
        <v>4</v>
      </c>
      <c r="H13" s="9">
        <v>4</v>
      </c>
    </row>
    <row r="14" spans="1:8" ht="25.5" x14ac:dyDescent="0.25">
      <c r="A14" s="11"/>
      <c r="B14" s="16">
        <v>65</v>
      </c>
      <c r="C14" s="16" t="s">
        <v>77</v>
      </c>
      <c r="D14" s="8">
        <v>576</v>
      </c>
      <c r="E14" s="9">
        <v>2389</v>
      </c>
      <c r="F14" s="9">
        <v>600</v>
      </c>
      <c r="G14" s="9">
        <v>600</v>
      </c>
      <c r="H14" s="9">
        <v>600</v>
      </c>
    </row>
    <row r="15" spans="1:8" ht="25.5" x14ac:dyDescent="0.25">
      <c r="A15" s="12"/>
      <c r="B15" s="12">
        <v>66</v>
      </c>
      <c r="C15" s="16" t="s">
        <v>78</v>
      </c>
      <c r="D15" s="8">
        <v>2787</v>
      </c>
      <c r="E15" s="9">
        <v>133</v>
      </c>
      <c r="F15" s="9">
        <v>2500</v>
      </c>
      <c r="G15" s="9">
        <v>2500</v>
      </c>
      <c r="H15" s="9">
        <v>2500</v>
      </c>
    </row>
    <row r="16" spans="1:8" ht="25.5" x14ac:dyDescent="0.25">
      <c r="A16" s="12"/>
      <c r="B16" s="12">
        <v>67</v>
      </c>
      <c r="C16" s="16" t="s">
        <v>140</v>
      </c>
      <c r="D16" s="8">
        <v>27356</v>
      </c>
      <c r="E16" s="9">
        <v>45251</v>
      </c>
      <c r="F16" s="9">
        <v>61405</v>
      </c>
      <c r="G16" s="9">
        <v>61405</v>
      </c>
      <c r="H16" s="9">
        <v>61405</v>
      </c>
    </row>
    <row r="17" spans="1:8" x14ac:dyDescent="0.25">
      <c r="A17" s="14">
        <v>9</v>
      </c>
      <c r="B17" s="15"/>
      <c r="C17" s="25" t="s">
        <v>83</v>
      </c>
      <c r="D17" s="8">
        <f>D18</f>
        <v>0</v>
      </c>
      <c r="E17" s="9">
        <f>E18</f>
        <v>0</v>
      </c>
      <c r="F17" s="9">
        <f>F18</f>
        <v>0</v>
      </c>
      <c r="G17" s="9">
        <f>G18</f>
        <v>0</v>
      </c>
      <c r="H17" s="9">
        <f>H18</f>
        <v>0</v>
      </c>
    </row>
    <row r="18" spans="1:8" x14ac:dyDescent="0.25">
      <c r="A18" s="16"/>
      <c r="B18" s="16">
        <v>92</v>
      </c>
      <c r="C18" s="26" t="s">
        <v>82</v>
      </c>
      <c r="D18" s="8"/>
      <c r="E18" s="9"/>
      <c r="F18" s="9">
        <v>0</v>
      </c>
      <c r="G18" s="9">
        <v>0</v>
      </c>
      <c r="H18" s="10">
        <v>0</v>
      </c>
    </row>
    <row r="21" spans="1:8" ht="15.75" x14ac:dyDescent="0.25">
      <c r="A21" s="83" t="s">
        <v>48</v>
      </c>
      <c r="B21" s="104"/>
      <c r="C21" s="104"/>
      <c r="D21" s="104"/>
      <c r="E21" s="104"/>
      <c r="F21" s="104"/>
      <c r="G21" s="104"/>
      <c r="H21" s="104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0" t="s">
        <v>5</v>
      </c>
      <c r="B23" s="19" t="s">
        <v>6</v>
      </c>
      <c r="C23" s="19" t="s">
        <v>8</v>
      </c>
      <c r="D23" s="19" t="s">
        <v>33</v>
      </c>
      <c r="E23" s="20" t="s">
        <v>34</v>
      </c>
      <c r="F23" s="20" t="s">
        <v>31</v>
      </c>
      <c r="G23" s="20" t="s">
        <v>25</v>
      </c>
      <c r="H23" s="20" t="s">
        <v>32</v>
      </c>
    </row>
    <row r="24" spans="1:8" x14ac:dyDescent="0.25">
      <c r="A24" s="41"/>
      <c r="B24" s="42"/>
      <c r="C24" s="40" t="s">
        <v>1</v>
      </c>
      <c r="D24" s="70">
        <f>D25+D32</f>
        <v>428645</v>
      </c>
      <c r="E24" s="69">
        <f>E25+E32</f>
        <v>464676</v>
      </c>
      <c r="F24" s="69">
        <f>F25+F32</f>
        <v>562836</v>
      </c>
      <c r="G24" s="69">
        <f t="shared" ref="G24:H24" si="0">G25+G32</f>
        <v>562836</v>
      </c>
      <c r="H24" s="69">
        <f t="shared" si="0"/>
        <v>562836</v>
      </c>
    </row>
    <row r="25" spans="1:8" ht="15.75" customHeight="1" x14ac:dyDescent="0.25">
      <c r="A25" s="11">
        <v>3</v>
      </c>
      <c r="B25" s="11"/>
      <c r="C25" s="11" t="s">
        <v>9</v>
      </c>
      <c r="D25" s="8">
        <f>D26+D27+D28+D29+D30</f>
        <v>418373</v>
      </c>
      <c r="E25" s="9">
        <f>E26+E27+E28+E29+E30</f>
        <v>444768</v>
      </c>
      <c r="F25" s="9">
        <f>F26+F27+F28+F29+F30</f>
        <v>542336</v>
      </c>
      <c r="G25" s="9">
        <f t="shared" ref="G25:H25" si="1">G26+G27+G28+G29+G30</f>
        <v>542336</v>
      </c>
      <c r="H25" s="9">
        <f t="shared" si="1"/>
        <v>542336</v>
      </c>
    </row>
    <row r="26" spans="1:8" ht="15.75" customHeight="1" x14ac:dyDescent="0.25">
      <c r="A26" s="11"/>
      <c r="B26" s="16">
        <v>31</v>
      </c>
      <c r="C26" s="16" t="s">
        <v>10</v>
      </c>
      <c r="D26" s="8">
        <v>373254</v>
      </c>
      <c r="E26" s="9">
        <v>392196</v>
      </c>
      <c r="F26" s="9">
        <v>470933</v>
      </c>
      <c r="G26" s="9">
        <v>470933</v>
      </c>
      <c r="H26" s="9">
        <v>470933</v>
      </c>
    </row>
    <row r="27" spans="1:8" x14ac:dyDescent="0.25">
      <c r="A27" s="12"/>
      <c r="B27" s="12">
        <v>32</v>
      </c>
      <c r="C27" s="12" t="s">
        <v>20</v>
      </c>
      <c r="D27" s="8">
        <v>39783</v>
      </c>
      <c r="E27" s="9">
        <v>47642</v>
      </c>
      <c r="F27" s="9">
        <v>66224</v>
      </c>
      <c r="G27" s="9">
        <v>66224</v>
      </c>
      <c r="H27" s="9">
        <v>66224</v>
      </c>
    </row>
    <row r="28" spans="1:8" x14ac:dyDescent="0.25">
      <c r="A28" s="12"/>
      <c r="B28" s="12">
        <v>34</v>
      </c>
      <c r="C28" s="12" t="s">
        <v>79</v>
      </c>
      <c r="D28" s="8">
        <v>626</v>
      </c>
      <c r="E28" s="9">
        <v>475</v>
      </c>
      <c r="F28" s="9">
        <v>489</v>
      </c>
      <c r="G28" s="9">
        <v>489</v>
      </c>
      <c r="H28" s="9">
        <v>489</v>
      </c>
    </row>
    <row r="29" spans="1:8" x14ac:dyDescent="0.25">
      <c r="A29" s="12"/>
      <c r="B29" s="12">
        <v>37</v>
      </c>
      <c r="C29" s="12" t="s">
        <v>80</v>
      </c>
      <c r="D29" s="8">
        <v>4710</v>
      </c>
      <c r="E29" s="9">
        <v>4455</v>
      </c>
      <c r="F29" s="9">
        <v>4543</v>
      </c>
      <c r="G29" s="9">
        <v>4543</v>
      </c>
      <c r="H29" s="9">
        <v>4543</v>
      </c>
    </row>
    <row r="30" spans="1:8" x14ac:dyDescent="0.25">
      <c r="A30" s="12"/>
      <c r="B30" s="12">
        <v>38</v>
      </c>
      <c r="C30" s="12" t="s">
        <v>81</v>
      </c>
      <c r="D30" s="8"/>
      <c r="E30" s="9"/>
      <c r="F30" s="9">
        <v>147</v>
      </c>
      <c r="G30" s="9">
        <v>147</v>
      </c>
      <c r="H30" s="9">
        <v>147</v>
      </c>
    </row>
    <row r="31" spans="1:8" x14ac:dyDescent="0.25">
      <c r="A31" s="12"/>
      <c r="B31" s="27" t="s">
        <v>27</v>
      </c>
      <c r="C31" s="13"/>
      <c r="D31" s="8"/>
      <c r="E31" s="9"/>
      <c r="F31" s="9"/>
      <c r="G31" s="9"/>
      <c r="H31" s="9"/>
    </row>
    <row r="32" spans="1:8" ht="25.5" x14ac:dyDescent="0.25">
      <c r="A32" s="14">
        <v>4</v>
      </c>
      <c r="B32" s="15"/>
      <c r="C32" s="25" t="s">
        <v>11</v>
      </c>
      <c r="D32" s="8">
        <f>D33+D34</f>
        <v>10272</v>
      </c>
      <c r="E32" s="9">
        <f>E33+E34</f>
        <v>19908</v>
      </c>
      <c r="F32" s="9">
        <f>F33+F34</f>
        <v>20500</v>
      </c>
      <c r="G32" s="9">
        <f t="shared" ref="G32:H32" si="2">G33+G34</f>
        <v>20500</v>
      </c>
      <c r="H32" s="9">
        <f t="shared" si="2"/>
        <v>20500</v>
      </c>
    </row>
    <row r="33" spans="1:8" ht="25.5" x14ac:dyDescent="0.25">
      <c r="A33" s="16"/>
      <c r="B33" s="16">
        <v>42</v>
      </c>
      <c r="C33" s="26" t="s">
        <v>28</v>
      </c>
      <c r="D33" s="8">
        <v>3818</v>
      </c>
      <c r="E33" s="9">
        <v>3982</v>
      </c>
      <c r="F33" s="9">
        <v>12000</v>
      </c>
      <c r="G33" s="9">
        <v>12000</v>
      </c>
      <c r="H33" s="9">
        <v>12000</v>
      </c>
    </row>
    <row r="34" spans="1:8" ht="25.5" x14ac:dyDescent="0.25">
      <c r="A34" s="16"/>
      <c r="B34" s="16">
        <v>45</v>
      </c>
      <c r="C34" s="26" t="s">
        <v>28</v>
      </c>
      <c r="D34" s="8">
        <v>6454</v>
      </c>
      <c r="E34" s="9">
        <v>15926</v>
      </c>
      <c r="F34" s="9">
        <v>8500</v>
      </c>
      <c r="G34" s="9">
        <v>8500</v>
      </c>
      <c r="H34" s="9">
        <v>8500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topLeftCell="A4" workbookViewId="0">
      <selection activeCell="B20" sqref="B20"/>
    </sheetView>
  </sheetViews>
  <sheetFormatPr defaultRowHeight="15" x14ac:dyDescent="0.25"/>
  <cols>
    <col min="1" max="1" width="34.7109375" bestFit="1" customWidth="1"/>
    <col min="2" max="6" width="25.28515625" customWidth="1"/>
  </cols>
  <sheetData>
    <row r="1" spans="1:6" ht="42" customHeight="1" x14ac:dyDescent="0.25">
      <c r="A1" s="83" t="s">
        <v>30</v>
      </c>
      <c r="B1" s="83"/>
      <c r="C1" s="83"/>
      <c r="D1" s="83"/>
      <c r="E1" s="83"/>
      <c r="F1" s="83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83" t="s">
        <v>17</v>
      </c>
      <c r="B3" s="83"/>
      <c r="C3" s="83"/>
      <c r="D3" s="83"/>
      <c r="E3" s="83"/>
      <c r="F3" s="83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83" t="s">
        <v>4</v>
      </c>
      <c r="B5" s="83"/>
      <c r="C5" s="83"/>
      <c r="D5" s="83"/>
      <c r="E5" s="83"/>
      <c r="F5" s="83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83" t="s">
        <v>49</v>
      </c>
      <c r="B7" s="83"/>
      <c r="C7" s="83"/>
      <c r="D7" s="83"/>
      <c r="E7" s="83"/>
      <c r="F7" s="83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51</v>
      </c>
      <c r="B9" s="19" t="s">
        <v>33</v>
      </c>
      <c r="C9" s="20" t="s">
        <v>34</v>
      </c>
      <c r="D9" s="20" t="s">
        <v>31</v>
      </c>
      <c r="E9" s="20" t="s">
        <v>25</v>
      </c>
      <c r="F9" s="20" t="s">
        <v>32</v>
      </c>
    </row>
    <row r="10" spans="1:6" x14ac:dyDescent="0.25">
      <c r="A10" s="43" t="s">
        <v>0</v>
      </c>
      <c r="B10" s="70">
        <v>428645</v>
      </c>
      <c r="C10" s="69">
        <v>464524</v>
      </c>
      <c r="D10" s="69">
        <v>562836</v>
      </c>
      <c r="E10" s="69">
        <v>562836</v>
      </c>
      <c r="F10" s="69">
        <v>562836</v>
      </c>
    </row>
    <row r="11" spans="1:6" x14ac:dyDescent="0.25">
      <c r="A11" s="43" t="s">
        <v>143</v>
      </c>
      <c r="B11" s="70">
        <v>4710</v>
      </c>
      <c r="C11" s="69"/>
      <c r="D11" s="69">
        <v>12065</v>
      </c>
      <c r="E11" s="69">
        <v>12065</v>
      </c>
      <c r="F11" s="69">
        <v>12065</v>
      </c>
    </row>
    <row r="12" spans="1:6" x14ac:dyDescent="0.25">
      <c r="A12" s="79" t="s">
        <v>144</v>
      </c>
      <c r="B12" s="70">
        <v>4710</v>
      </c>
      <c r="C12" s="69">
        <v>4455</v>
      </c>
      <c r="D12" s="80">
        <v>12065</v>
      </c>
      <c r="E12" s="69">
        <v>12065</v>
      </c>
      <c r="F12" s="69">
        <v>12065</v>
      </c>
    </row>
    <row r="13" spans="1:6" x14ac:dyDescent="0.25">
      <c r="A13" s="25" t="s">
        <v>57</v>
      </c>
      <c r="B13" s="69">
        <f>B14</f>
        <v>0</v>
      </c>
      <c r="C13" s="69">
        <f>C14</f>
        <v>0</v>
      </c>
      <c r="D13" s="69">
        <f>D14</f>
        <v>4</v>
      </c>
      <c r="E13" s="69">
        <f t="shared" ref="E13" si="0">E14</f>
        <v>4</v>
      </c>
      <c r="F13" s="69">
        <v>4</v>
      </c>
    </row>
    <row r="14" spans="1:6" x14ac:dyDescent="0.25">
      <c r="A14" s="13" t="s">
        <v>88</v>
      </c>
      <c r="B14" s="9"/>
      <c r="C14" s="9"/>
      <c r="D14" s="9">
        <v>4</v>
      </c>
      <c r="E14" s="9">
        <v>4</v>
      </c>
      <c r="F14" s="9">
        <v>0</v>
      </c>
    </row>
    <row r="15" spans="1:6" x14ac:dyDescent="0.25">
      <c r="A15" s="11" t="s">
        <v>53</v>
      </c>
      <c r="B15" s="74">
        <v>23222</v>
      </c>
      <c r="C15" s="75">
        <v>40929</v>
      </c>
      <c r="D15" s="75">
        <v>41967</v>
      </c>
      <c r="E15" s="75">
        <v>41967</v>
      </c>
      <c r="F15" s="75">
        <v>41967</v>
      </c>
    </row>
    <row r="16" spans="1:6" x14ac:dyDescent="0.25">
      <c r="A16" s="17" t="s">
        <v>54</v>
      </c>
      <c r="B16" s="8">
        <v>576</v>
      </c>
      <c r="C16" s="9"/>
      <c r="D16" s="9">
        <v>600</v>
      </c>
      <c r="E16" s="9">
        <v>600</v>
      </c>
      <c r="F16" s="9">
        <v>600</v>
      </c>
    </row>
    <row r="17" spans="1:6" x14ac:dyDescent="0.25">
      <c r="A17" s="17" t="s">
        <v>145</v>
      </c>
      <c r="B17" s="8">
        <v>22646</v>
      </c>
      <c r="C17" s="9">
        <v>40929</v>
      </c>
      <c r="D17" s="9">
        <v>41367</v>
      </c>
      <c r="E17" s="9">
        <v>41367</v>
      </c>
      <c r="F17" s="9">
        <v>41367</v>
      </c>
    </row>
    <row r="18" spans="1:6" x14ac:dyDescent="0.25">
      <c r="A18" s="43" t="s">
        <v>52</v>
      </c>
      <c r="B18" s="74">
        <f>B19+B21</f>
        <v>397926</v>
      </c>
      <c r="C18" s="75">
        <f>C19+C21</f>
        <v>419007</v>
      </c>
      <c r="D18" s="75">
        <v>506300</v>
      </c>
      <c r="E18" s="75">
        <v>506300</v>
      </c>
      <c r="F18" s="75">
        <f t="shared" ref="F18" si="1">F19+F21</f>
        <v>498327</v>
      </c>
    </row>
    <row r="19" spans="1:6" x14ac:dyDescent="0.25">
      <c r="A19" s="13" t="s">
        <v>84</v>
      </c>
      <c r="B19" s="8">
        <v>397926</v>
      </c>
      <c r="C19" s="9">
        <v>419007</v>
      </c>
      <c r="D19" s="9">
        <v>498327</v>
      </c>
      <c r="E19" s="9">
        <v>498327</v>
      </c>
      <c r="F19" s="9">
        <v>498327</v>
      </c>
    </row>
    <row r="20" spans="1:6" x14ac:dyDescent="0.25">
      <c r="A20" s="13" t="s">
        <v>146</v>
      </c>
      <c r="B20" s="8"/>
      <c r="C20" s="9"/>
      <c r="D20" s="9">
        <v>7973</v>
      </c>
      <c r="E20" s="9">
        <v>7973</v>
      </c>
      <c r="F20" s="9">
        <v>7973</v>
      </c>
    </row>
    <row r="21" spans="1:6" x14ac:dyDescent="0.25">
      <c r="A21" s="13" t="s">
        <v>85</v>
      </c>
      <c r="B21" s="8"/>
      <c r="C21" s="9"/>
      <c r="D21" s="9"/>
      <c r="E21" s="9"/>
      <c r="F21" s="9"/>
    </row>
    <row r="22" spans="1:6" x14ac:dyDescent="0.25">
      <c r="A22" s="43" t="s">
        <v>86</v>
      </c>
      <c r="B22" s="74">
        <f>B23</f>
        <v>2787</v>
      </c>
      <c r="C22" s="75">
        <f>C23</f>
        <v>133</v>
      </c>
      <c r="D22" s="75">
        <f>D23</f>
        <v>2500</v>
      </c>
      <c r="E22" s="75">
        <f t="shared" ref="E22:F22" si="2">E23</f>
        <v>2500</v>
      </c>
      <c r="F22" s="75">
        <f t="shared" si="2"/>
        <v>2500</v>
      </c>
    </row>
    <row r="23" spans="1:6" x14ac:dyDescent="0.25">
      <c r="A23" s="13" t="s">
        <v>87</v>
      </c>
      <c r="B23" s="8">
        <v>2787</v>
      </c>
      <c r="C23" s="9">
        <v>133</v>
      </c>
      <c r="D23" s="9">
        <v>2500</v>
      </c>
      <c r="E23" s="9">
        <v>2500</v>
      </c>
      <c r="F23" s="9">
        <v>2500</v>
      </c>
    </row>
    <row r="24" spans="1:6" x14ac:dyDescent="0.25">
      <c r="A24" s="73"/>
      <c r="B24" s="71"/>
      <c r="C24" s="71"/>
      <c r="D24" s="71"/>
      <c r="E24" s="71"/>
      <c r="F24" s="72"/>
    </row>
    <row r="25" spans="1:6" ht="15.75" customHeight="1" x14ac:dyDescent="0.25">
      <c r="A25" s="105" t="s">
        <v>50</v>
      </c>
      <c r="B25" s="105"/>
      <c r="C25" s="105"/>
      <c r="D25" s="105"/>
      <c r="E25" s="105"/>
      <c r="F25" s="105"/>
    </row>
    <row r="26" spans="1:6" ht="18" x14ac:dyDescent="0.25">
      <c r="A26" s="24"/>
      <c r="B26" s="24"/>
      <c r="C26" s="24"/>
      <c r="D26" s="24"/>
      <c r="E26" s="5"/>
      <c r="F26" s="5"/>
    </row>
    <row r="27" spans="1:6" ht="25.5" x14ac:dyDescent="0.25">
      <c r="A27" s="20" t="s">
        <v>51</v>
      </c>
      <c r="B27" s="19" t="s">
        <v>33</v>
      </c>
      <c r="C27" s="20" t="s">
        <v>34</v>
      </c>
      <c r="D27" s="20" t="s">
        <v>31</v>
      </c>
      <c r="E27" s="20" t="s">
        <v>25</v>
      </c>
      <c r="F27" s="20" t="s">
        <v>32</v>
      </c>
    </row>
    <row r="28" spans="1:6" x14ac:dyDescent="0.25">
      <c r="A28" s="43" t="s">
        <v>1</v>
      </c>
      <c r="B28" s="70">
        <f>B29+B31+B33+B36+B40</f>
        <v>428645</v>
      </c>
      <c r="C28" s="69">
        <f>C29+C31+C33+C36+C40</f>
        <v>464676</v>
      </c>
      <c r="D28" s="69">
        <f>D29+D31+D33+D36+D40</f>
        <v>562836</v>
      </c>
      <c r="E28" s="69">
        <f t="shared" ref="E28:F28" si="3">E29+E31+E33+E36+E40</f>
        <v>562836</v>
      </c>
      <c r="F28" s="69">
        <f t="shared" si="3"/>
        <v>562836</v>
      </c>
    </row>
    <row r="29" spans="1:6" ht="15.75" customHeight="1" x14ac:dyDescent="0.25">
      <c r="A29" s="25" t="s">
        <v>55</v>
      </c>
      <c r="B29" s="74">
        <f>B30</f>
        <v>4710</v>
      </c>
      <c r="C29" s="75">
        <f>C30</f>
        <v>4455</v>
      </c>
      <c r="D29" s="75">
        <f>D30</f>
        <v>12065</v>
      </c>
      <c r="E29" s="75">
        <f t="shared" ref="E29:F29" si="4">E30</f>
        <v>12065</v>
      </c>
      <c r="F29" s="75">
        <f t="shared" si="4"/>
        <v>12065</v>
      </c>
    </row>
    <row r="30" spans="1:6" x14ac:dyDescent="0.25">
      <c r="A30" s="13" t="s">
        <v>56</v>
      </c>
      <c r="B30" s="8">
        <v>4710</v>
      </c>
      <c r="C30" s="9">
        <v>4455</v>
      </c>
      <c r="D30" s="9">
        <v>12065</v>
      </c>
      <c r="E30" s="9">
        <v>12065</v>
      </c>
      <c r="F30" s="9">
        <v>12065</v>
      </c>
    </row>
    <row r="31" spans="1:6" x14ac:dyDescent="0.25">
      <c r="A31" s="25" t="s">
        <v>57</v>
      </c>
      <c r="B31" s="74">
        <f>B32</f>
        <v>0</v>
      </c>
      <c r="C31" s="75">
        <f>C32</f>
        <v>152</v>
      </c>
      <c r="D31" s="75">
        <f>D32</f>
        <v>4</v>
      </c>
      <c r="E31" s="75">
        <f t="shared" ref="E31:F31" si="5">E32</f>
        <v>4</v>
      </c>
      <c r="F31" s="75">
        <f t="shared" si="5"/>
        <v>4</v>
      </c>
    </row>
    <row r="32" spans="1:6" x14ac:dyDescent="0.25">
      <c r="A32" s="13" t="s">
        <v>89</v>
      </c>
      <c r="B32" s="8"/>
      <c r="C32" s="9">
        <v>152</v>
      </c>
      <c r="D32" s="9">
        <v>4</v>
      </c>
      <c r="E32" s="9">
        <v>4</v>
      </c>
      <c r="F32" s="9">
        <v>4</v>
      </c>
    </row>
    <row r="33" spans="1:6" x14ac:dyDescent="0.25">
      <c r="A33" s="11" t="s">
        <v>53</v>
      </c>
      <c r="B33" s="74">
        <f>B34+B35</f>
        <v>23222</v>
      </c>
      <c r="C33" s="75">
        <f>C34+C35</f>
        <v>40929</v>
      </c>
      <c r="D33" s="75">
        <f>D34+D35</f>
        <v>41967</v>
      </c>
      <c r="E33" s="75">
        <f t="shared" ref="E33:F33" si="6">E34+E35</f>
        <v>41967</v>
      </c>
      <c r="F33" s="75">
        <f t="shared" si="6"/>
        <v>41967</v>
      </c>
    </row>
    <row r="34" spans="1:6" x14ac:dyDescent="0.25">
      <c r="A34" s="17" t="s">
        <v>54</v>
      </c>
      <c r="B34" s="8">
        <v>576</v>
      </c>
      <c r="C34" s="9"/>
      <c r="D34" s="9">
        <v>600</v>
      </c>
      <c r="E34" s="9">
        <v>600</v>
      </c>
      <c r="F34" s="9">
        <v>600</v>
      </c>
    </row>
    <row r="35" spans="1:6" x14ac:dyDescent="0.25">
      <c r="A35" s="17" t="s">
        <v>90</v>
      </c>
      <c r="B35" s="8">
        <v>22646</v>
      </c>
      <c r="C35" s="9">
        <v>40929</v>
      </c>
      <c r="D35" s="9">
        <v>41367</v>
      </c>
      <c r="E35" s="9">
        <v>41367</v>
      </c>
      <c r="F35" s="9">
        <v>41367</v>
      </c>
    </row>
    <row r="36" spans="1:6" x14ac:dyDescent="0.25">
      <c r="A36" s="43" t="s">
        <v>52</v>
      </c>
      <c r="B36" s="74">
        <f>B37+B38+B39</f>
        <v>397926</v>
      </c>
      <c r="C36" s="75">
        <f>C37+C38+C39</f>
        <v>419007</v>
      </c>
      <c r="D36" s="75">
        <f>D37+D38+D39</f>
        <v>506300</v>
      </c>
      <c r="E36" s="75">
        <f t="shared" ref="E36:F36" si="7">E37+E38+E39</f>
        <v>506300</v>
      </c>
      <c r="F36" s="75">
        <f t="shared" si="7"/>
        <v>506300</v>
      </c>
    </row>
    <row r="37" spans="1:6" x14ac:dyDescent="0.25">
      <c r="A37" s="13" t="s">
        <v>91</v>
      </c>
      <c r="B37" s="8"/>
      <c r="C37" s="9"/>
      <c r="D37" s="9">
        <v>7973</v>
      </c>
      <c r="E37" s="9">
        <v>7973</v>
      </c>
      <c r="F37" s="9">
        <v>7973</v>
      </c>
    </row>
    <row r="38" spans="1:6" x14ac:dyDescent="0.25">
      <c r="A38" s="13" t="s">
        <v>84</v>
      </c>
      <c r="B38" s="8">
        <v>397926</v>
      </c>
      <c r="C38" s="9">
        <v>419007</v>
      </c>
      <c r="D38" s="9">
        <v>498327</v>
      </c>
      <c r="E38" s="9">
        <v>498327</v>
      </c>
      <c r="F38" s="9">
        <v>498327</v>
      </c>
    </row>
    <row r="39" spans="1:6" x14ac:dyDescent="0.25">
      <c r="A39" s="13" t="s">
        <v>85</v>
      </c>
      <c r="B39" s="8"/>
      <c r="C39" s="9"/>
      <c r="D39" s="9"/>
      <c r="E39" s="9"/>
      <c r="F39" s="9"/>
    </row>
    <row r="40" spans="1:6" x14ac:dyDescent="0.25">
      <c r="A40" s="43" t="s">
        <v>86</v>
      </c>
      <c r="B40" s="74">
        <f>B41</f>
        <v>2787</v>
      </c>
      <c r="C40" s="75">
        <v>133</v>
      </c>
      <c r="D40" s="75">
        <f>D41</f>
        <v>2500</v>
      </c>
      <c r="E40" s="75">
        <f t="shared" ref="E40:F40" si="8">E41</f>
        <v>2500</v>
      </c>
      <c r="F40" s="75">
        <f t="shared" si="8"/>
        <v>2500</v>
      </c>
    </row>
    <row r="41" spans="1:6" x14ac:dyDescent="0.25">
      <c r="A41" s="13" t="s">
        <v>87</v>
      </c>
      <c r="B41" s="8">
        <v>2787</v>
      </c>
      <c r="C41" s="9">
        <v>133</v>
      </c>
      <c r="D41" s="9">
        <v>2500</v>
      </c>
      <c r="E41" s="9">
        <v>2500</v>
      </c>
      <c r="F41" s="9">
        <v>2500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3FC6-2056-4D4C-933A-3AFA321F624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C22" sqref="C22"/>
    </sheetView>
  </sheetViews>
  <sheetFormatPr defaultRowHeight="15" x14ac:dyDescent="0.25"/>
  <cols>
    <col min="1" max="1" width="43.7109375" bestFit="1" customWidth="1"/>
    <col min="2" max="6" width="25.28515625" customWidth="1"/>
  </cols>
  <sheetData>
    <row r="1" spans="1:6" ht="42" customHeight="1" x14ac:dyDescent="0.25">
      <c r="A1" s="83" t="s">
        <v>30</v>
      </c>
      <c r="B1" s="83"/>
      <c r="C1" s="83"/>
      <c r="D1" s="83"/>
      <c r="E1" s="83"/>
      <c r="F1" s="8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3" t="s">
        <v>17</v>
      </c>
      <c r="B3" s="83"/>
      <c r="C3" s="83"/>
      <c r="D3" s="83"/>
      <c r="E3" s="84"/>
      <c r="F3" s="84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3" t="s">
        <v>4</v>
      </c>
      <c r="B5" s="85"/>
      <c r="C5" s="85"/>
      <c r="D5" s="85"/>
      <c r="E5" s="85"/>
      <c r="F5" s="85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3" t="s">
        <v>12</v>
      </c>
      <c r="B7" s="104"/>
      <c r="C7" s="104"/>
      <c r="D7" s="104"/>
      <c r="E7" s="104"/>
      <c r="F7" s="10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51</v>
      </c>
      <c r="B9" s="19" t="s">
        <v>33</v>
      </c>
      <c r="C9" s="20" t="s">
        <v>34</v>
      </c>
      <c r="D9" s="20" t="s">
        <v>31</v>
      </c>
      <c r="E9" s="20" t="s">
        <v>25</v>
      </c>
      <c r="F9" s="20" t="s">
        <v>32</v>
      </c>
    </row>
    <row r="10" spans="1:6" ht="15.75" customHeight="1" x14ac:dyDescent="0.25">
      <c r="A10" s="11" t="s">
        <v>13</v>
      </c>
      <c r="B10" s="8">
        <v>428645</v>
      </c>
      <c r="C10" s="9">
        <v>464676</v>
      </c>
      <c r="D10" s="9">
        <v>562836</v>
      </c>
      <c r="E10" s="9">
        <v>562836</v>
      </c>
      <c r="F10" s="9">
        <v>562836</v>
      </c>
    </row>
    <row r="11" spans="1:6" ht="15.75" customHeight="1" x14ac:dyDescent="0.25">
      <c r="A11" s="11" t="s">
        <v>74</v>
      </c>
      <c r="B11" s="8">
        <v>428645</v>
      </c>
      <c r="C11" s="9">
        <v>464676</v>
      </c>
      <c r="D11" s="9">
        <v>562836</v>
      </c>
      <c r="E11" s="9">
        <v>562836</v>
      </c>
      <c r="F11" s="9">
        <v>562836</v>
      </c>
    </row>
    <row r="12" spans="1:6" x14ac:dyDescent="0.25">
      <c r="A12" s="17" t="s">
        <v>75</v>
      </c>
      <c r="B12" s="8">
        <v>428645</v>
      </c>
      <c r="C12" s="9">
        <v>464676</v>
      </c>
      <c r="D12" s="9">
        <v>547841</v>
      </c>
      <c r="E12" s="9">
        <v>547841</v>
      </c>
      <c r="F12" s="9">
        <v>547841</v>
      </c>
    </row>
    <row r="13" spans="1:6" x14ac:dyDescent="0.25">
      <c r="A13" s="68" t="s">
        <v>76</v>
      </c>
      <c r="B13" s="8"/>
      <c r="C13" s="9"/>
      <c r="D13" s="9">
        <v>14995</v>
      </c>
      <c r="E13" s="9">
        <v>14995</v>
      </c>
      <c r="F13" s="9">
        <v>14995</v>
      </c>
    </row>
    <row r="14" spans="1:6" x14ac:dyDescent="0.25">
      <c r="A14" s="11"/>
      <c r="B14" s="8"/>
      <c r="C14" s="9"/>
      <c r="D14" s="9"/>
      <c r="E14" s="9"/>
      <c r="F14" s="10"/>
    </row>
    <row r="15" spans="1:6" x14ac:dyDescent="0.25">
      <c r="A15" s="18"/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tabSelected="1" workbookViewId="0">
      <selection activeCell="F21" sqref="F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3" t="s">
        <v>30</v>
      </c>
      <c r="B1" s="83"/>
      <c r="C1" s="83"/>
      <c r="D1" s="83"/>
      <c r="E1" s="83"/>
      <c r="F1" s="83"/>
      <c r="G1" s="83"/>
      <c r="H1" s="8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3" t="s">
        <v>17</v>
      </c>
      <c r="B3" s="83"/>
      <c r="C3" s="83"/>
      <c r="D3" s="83"/>
      <c r="E3" s="83"/>
      <c r="F3" s="83"/>
      <c r="G3" s="83"/>
      <c r="H3" s="8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3" t="s">
        <v>59</v>
      </c>
      <c r="B5" s="83"/>
      <c r="C5" s="83"/>
      <c r="D5" s="83"/>
      <c r="E5" s="83"/>
      <c r="F5" s="83"/>
      <c r="G5" s="83"/>
      <c r="H5" s="8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29</v>
      </c>
      <c r="D7" s="19" t="s">
        <v>33</v>
      </c>
      <c r="E7" s="20" t="s">
        <v>34</v>
      </c>
      <c r="F7" s="20" t="s">
        <v>31</v>
      </c>
      <c r="G7" s="20" t="s">
        <v>25</v>
      </c>
      <c r="H7" s="20" t="s">
        <v>32</v>
      </c>
    </row>
    <row r="8" spans="1:8" x14ac:dyDescent="0.25">
      <c r="A8" s="41"/>
      <c r="B8" s="42"/>
      <c r="C8" s="40" t="s">
        <v>61</v>
      </c>
      <c r="D8" s="70">
        <f>D9</f>
        <v>0</v>
      </c>
      <c r="E8" s="70">
        <f t="shared" ref="E8:H8" si="0">E9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</row>
    <row r="9" spans="1:8" ht="25.5" x14ac:dyDescent="0.25">
      <c r="A9" s="11">
        <v>8</v>
      </c>
      <c r="B9" s="11"/>
      <c r="C9" s="11" t="s">
        <v>14</v>
      </c>
      <c r="D9" s="8">
        <f>D10</f>
        <v>0</v>
      </c>
      <c r="E9" s="8">
        <f t="shared" ref="E9:H9" si="1">E10</f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</row>
    <row r="10" spans="1:8" x14ac:dyDescent="0.25">
      <c r="A10" s="11"/>
      <c r="B10" s="16">
        <v>84</v>
      </c>
      <c r="C10" s="16" t="s">
        <v>21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25">
      <c r="A11" s="11"/>
      <c r="B11" s="16"/>
      <c r="C11" s="44"/>
      <c r="D11" s="8"/>
      <c r="E11" s="9"/>
      <c r="F11" s="9"/>
      <c r="G11" s="9"/>
      <c r="H11" s="9"/>
    </row>
    <row r="12" spans="1:8" x14ac:dyDescent="0.25">
      <c r="A12" s="11"/>
      <c r="B12" s="16"/>
      <c r="C12" s="40" t="s">
        <v>64</v>
      </c>
      <c r="D12" s="8">
        <f>D13</f>
        <v>0</v>
      </c>
      <c r="E12" s="8">
        <f t="shared" ref="E12:H13" si="2">E13</f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</row>
    <row r="13" spans="1:8" ht="25.5" x14ac:dyDescent="0.25">
      <c r="A13" s="14">
        <v>5</v>
      </c>
      <c r="B13" s="15"/>
      <c r="C13" s="25" t="s">
        <v>15</v>
      </c>
      <c r="D13" s="8">
        <f>D14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</row>
    <row r="14" spans="1:8" ht="25.5" x14ac:dyDescent="0.25">
      <c r="A14" s="16"/>
      <c r="B14" s="16">
        <v>54</v>
      </c>
      <c r="C14" s="26" t="s">
        <v>22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6B58-1F85-40C2-BAD6-5846463B044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E24C-2008-493A-B828-B90905EB26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22" sqref="B2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3" t="s">
        <v>30</v>
      </c>
      <c r="B1" s="83"/>
      <c r="C1" s="83"/>
      <c r="D1" s="83"/>
      <c r="E1" s="83"/>
      <c r="F1" s="83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83" t="s">
        <v>17</v>
      </c>
      <c r="B3" s="83"/>
      <c r="C3" s="83"/>
      <c r="D3" s="83"/>
      <c r="E3" s="83"/>
      <c r="F3" s="83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83" t="s">
        <v>60</v>
      </c>
      <c r="B5" s="83"/>
      <c r="C5" s="83"/>
      <c r="D5" s="83"/>
      <c r="E5" s="83"/>
      <c r="F5" s="83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51</v>
      </c>
      <c r="B7" s="19" t="s">
        <v>33</v>
      </c>
      <c r="C7" s="20" t="s">
        <v>34</v>
      </c>
      <c r="D7" s="20" t="s">
        <v>31</v>
      </c>
      <c r="E7" s="20" t="s">
        <v>25</v>
      </c>
      <c r="F7" s="20" t="s">
        <v>32</v>
      </c>
    </row>
    <row r="8" spans="1:6" x14ac:dyDescent="0.25">
      <c r="A8" s="11" t="s">
        <v>61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ht="25.5" x14ac:dyDescent="0.25">
      <c r="A9" s="11" t="s">
        <v>62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ht="25.5" x14ac:dyDescent="0.25">
      <c r="A10" s="17" t="s">
        <v>63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5">
      <c r="A11" s="17"/>
      <c r="B11" s="8"/>
      <c r="C11" s="8"/>
      <c r="D11" s="8"/>
      <c r="E11" s="8"/>
      <c r="F11" s="8"/>
    </row>
    <row r="12" spans="1:6" x14ac:dyDescent="0.25">
      <c r="A12" s="11" t="s">
        <v>64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 s="25" t="s">
        <v>55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25">
      <c r="A14" s="13" t="s">
        <v>56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 s="25" t="s">
        <v>57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 s="13" t="s">
        <v>58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</vt:lpstr>
      <vt:lpstr> Račun prihoda i rashoda</vt:lpstr>
      <vt:lpstr>Prihodi i rashodi po izvorima</vt:lpstr>
      <vt:lpstr>List4</vt:lpstr>
      <vt:lpstr>Rashodi prema funkcijskoj kl</vt:lpstr>
      <vt:lpstr>Račun financiranja</vt:lpstr>
      <vt:lpstr>List1</vt:lpstr>
      <vt:lpstr>List3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Otrici</cp:lastModifiedBy>
  <cp:lastPrinted>2024-03-13T09:55:50Z</cp:lastPrinted>
  <dcterms:created xsi:type="dcterms:W3CDTF">2022-08-12T12:51:27Z</dcterms:created>
  <dcterms:modified xsi:type="dcterms:W3CDTF">2024-03-13T10:02:49Z</dcterms:modified>
</cp:coreProperties>
</file>